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1" documentId="8_{0D367DCB-9EAC-4EE3-BD5C-94718C737653}" xr6:coauthVersionLast="47" xr6:coauthVersionMax="47" xr10:uidLastSave="{EA6CE93C-F192-4C9A-93C9-DF82DC8DB045}"/>
  <bookViews>
    <workbookView xWindow="-120" yWindow="-120" windowWidth="29040" windowHeight="15720" tabRatio="760" activeTab="1" xr2:uid="{D945F774-D0D0-4A1B-A91A-8EC70B2D7802}"/>
  </bookViews>
  <sheets>
    <sheet name="Pricing Instructions" sheetId="9" r:id="rId1"/>
    <sheet name="CLIN Pricing" sheetId="8" r:id="rId2"/>
    <sheet name="Total Evaluated Price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2" i="8" l="1"/>
  <c r="R32" i="8"/>
  <c r="R28" i="8"/>
  <c r="R30" i="8"/>
  <c r="R26" i="8"/>
  <c r="D21" i="8"/>
  <c r="R43" i="8"/>
  <c r="R44" i="8"/>
  <c r="R45" i="8"/>
  <c r="D97" i="8"/>
  <c r="D98" i="8" l="1"/>
  <c r="D94" i="8"/>
  <c r="Y98" i="8"/>
  <c r="AI97" i="8"/>
  <c r="AI98" i="8" s="1"/>
  <c r="AH97" i="8"/>
  <c r="AG97" i="8"/>
  <c r="AF97" i="8"/>
  <c r="AE97" i="8"/>
  <c r="AD97" i="8"/>
  <c r="AD98" i="8" s="1"/>
  <c r="AC97" i="8"/>
  <c r="AB97" i="8"/>
  <c r="AA97" i="8"/>
  <c r="Z97" i="8"/>
  <c r="Y97" i="8"/>
  <c r="X97" i="8"/>
  <c r="W97" i="8"/>
  <c r="V97" i="8"/>
  <c r="U97" i="8"/>
  <c r="T97" i="8"/>
  <c r="S97" i="8"/>
  <c r="R97" i="8"/>
  <c r="R98" i="8" s="1"/>
  <c r="Q97" i="8"/>
  <c r="P97" i="8"/>
  <c r="O97" i="8"/>
  <c r="N97" i="8"/>
  <c r="M97" i="8"/>
  <c r="L97" i="8"/>
  <c r="K97" i="8"/>
  <c r="J97" i="8"/>
  <c r="I97" i="8"/>
  <c r="I98" i="8" s="1"/>
  <c r="H97" i="8"/>
  <c r="G97" i="8"/>
  <c r="F97" i="8"/>
  <c r="F98" i="8" s="1"/>
  <c r="E97" i="8"/>
  <c r="R34" i="8"/>
  <c r="R35" i="8"/>
  <c r="R36" i="8"/>
  <c r="C10" i="10"/>
  <c r="T101" i="8"/>
  <c r="C9" i="10" s="1"/>
  <c r="AI94" i="8"/>
  <c r="AH94" i="8"/>
  <c r="AG94" i="8"/>
  <c r="AF94" i="8"/>
  <c r="E94" i="8"/>
  <c r="F94" i="8"/>
  <c r="G94" i="8"/>
  <c r="H94" i="8"/>
  <c r="H98" i="8" s="1"/>
  <c r="I94" i="8"/>
  <c r="J94" i="8"/>
  <c r="K94" i="8"/>
  <c r="L94" i="8"/>
  <c r="L98" i="8" s="1"/>
  <c r="M94" i="8"/>
  <c r="M98" i="8" s="1"/>
  <c r="N94" i="8"/>
  <c r="N98" i="8" s="1"/>
  <c r="O94" i="8"/>
  <c r="P94" i="8"/>
  <c r="Q94" i="8"/>
  <c r="R94" i="8"/>
  <c r="S94" i="8"/>
  <c r="T94" i="8"/>
  <c r="T98" i="8" s="1"/>
  <c r="U94" i="8"/>
  <c r="U98" i="8" s="1"/>
  <c r="V94" i="8"/>
  <c r="V98" i="8" s="1"/>
  <c r="W94" i="8"/>
  <c r="W98" i="8" s="1"/>
  <c r="X94" i="8"/>
  <c r="X98" i="8" s="1"/>
  <c r="Y94" i="8"/>
  <c r="Z94" i="8"/>
  <c r="Z98" i="8" s="1"/>
  <c r="AA94" i="8"/>
  <c r="AB94" i="8"/>
  <c r="AC94" i="8"/>
  <c r="AD94" i="8"/>
  <c r="AE94" i="8"/>
  <c r="R76" i="8"/>
  <c r="R77" i="8"/>
  <c r="R78" i="8"/>
  <c r="R79" i="8"/>
  <c r="R80" i="8"/>
  <c r="R81" i="8"/>
  <c r="R82" i="8"/>
  <c r="R83" i="8"/>
  <c r="R84" i="8"/>
  <c r="R85" i="8"/>
  <c r="R86" i="8"/>
  <c r="R87" i="8"/>
  <c r="R75" i="8"/>
  <c r="R51" i="8"/>
  <c r="R52" i="8"/>
  <c r="R53" i="8"/>
  <c r="R54" i="8"/>
  <c r="R55" i="8"/>
  <c r="R56" i="8"/>
  <c r="R57" i="8"/>
  <c r="R60" i="8"/>
  <c r="R61" i="8"/>
  <c r="R62" i="8"/>
  <c r="R63" i="8"/>
  <c r="R64" i="8"/>
  <c r="R65" i="8"/>
  <c r="R66" i="8"/>
  <c r="R67" i="8"/>
  <c r="R68" i="8"/>
  <c r="R69" i="8"/>
  <c r="R70" i="8"/>
  <c r="R71" i="8"/>
  <c r="R59" i="8"/>
  <c r="R50" i="8"/>
  <c r="R39" i="8"/>
  <c r="R40" i="8"/>
  <c r="R38" i="8"/>
  <c r="AH98" i="8" l="1"/>
  <c r="AG98" i="8"/>
  <c r="AF98" i="8"/>
  <c r="K98" i="8"/>
  <c r="J98" i="8"/>
  <c r="G98" i="8"/>
  <c r="O98" i="8"/>
  <c r="AA98" i="8"/>
  <c r="AE98" i="8"/>
  <c r="P98" i="8"/>
  <c r="AB98" i="8"/>
  <c r="S98" i="8"/>
  <c r="E98" i="8"/>
  <c r="Q98" i="8"/>
  <c r="AC98" i="8"/>
  <c r="R72" i="8"/>
  <c r="AJ98" i="8" l="1"/>
  <c r="C8" i="10" s="1"/>
  <c r="C5" i="10"/>
  <c r="C4" i="10"/>
  <c r="C7" i="10"/>
  <c r="C6" i="10"/>
  <c r="C11" i="10" l="1"/>
  <c r="R88" i="8"/>
</calcChain>
</file>

<file path=xl/sharedStrings.xml><?xml version="1.0" encoding="utf-8"?>
<sst xmlns="http://schemas.openxmlformats.org/spreadsheetml/2006/main" count="283" uniqueCount="108">
  <si>
    <t>Prime Offeror</t>
  </si>
  <si>
    <t>CLIN 1</t>
  </si>
  <si>
    <t>Description</t>
  </si>
  <si>
    <t>Total</t>
  </si>
  <si>
    <t xml:space="preserve">CLIN 1  - Initial Development </t>
  </si>
  <si>
    <t>Initial Development Milestones</t>
  </si>
  <si>
    <t>CLIN 2</t>
  </si>
  <si>
    <t>CLIN 2 CLDS Development, Demonstration &amp; Certification</t>
  </si>
  <si>
    <t>CLDS System/Element 1 Certification Milestones:</t>
  </si>
  <si>
    <t>Subtotal</t>
  </si>
  <si>
    <t>CLDS Crewed Demonstration Destination Milestones:</t>
  </si>
  <si>
    <t xml:space="preserve">CTS Crewed Demonstration Transportation Milestones     </t>
  </si>
  <si>
    <r>
      <rPr>
        <b/>
        <sz val="11"/>
        <color theme="1"/>
        <rFont val="Aptos Narrow"/>
        <family val="2"/>
        <scheme val="minor"/>
      </rPr>
      <t xml:space="preserve">Additional CLDS Element/Capability Certification Milestones  (add all additional if needed)    </t>
    </r>
    <r>
      <rPr>
        <b/>
        <u/>
        <sz val="11"/>
        <color rgb="FFFF0000"/>
        <rFont val="Aptos Narrow"/>
        <family val="2"/>
        <scheme val="minor"/>
      </rPr>
      <t xml:space="preserve">
</t>
    </r>
  </si>
  <si>
    <t>CLIN 3 Mission Services</t>
  </si>
  <si>
    <t>3A - CLD Only Service Mission A (single mission buy)</t>
  </si>
  <si>
    <t>FY29</t>
  </si>
  <si>
    <t>FY30</t>
  </si>
  <si>
    <t>FY31</t>
  </si>
  <si>
    <t>FY32</t>
  </si>
  <si>
    <t>FY33</t>
  </si>
  <si>
    <t>FY34</t>
  </si>
  <si>
    <t>FY35</t>
  </si>
  <si>
    <t>FY36</t>
  </si>
  <si>
    <t>FY37</t>
  </si>
  <si>
    <t>FY38</t>
  </si>
  <si>
    <t>FY39</t>
  </si>
  <si>
    <t>FY40</t>
  </si>
  <si>
    <t>FY41</t>
  </si>
  <si>
    <t>FY42</t>
  </si>
  <si>
    <t>2 Crew per Mission</t>
  </si>
  <si>
    <t>3A - End-to-End Service Mission A (single mission buy)</t>
  </si>
  <si>
    <t>3B -  CLD Only Service Mission B (single mission buy)</t>
  </si>
  <si>
    <t>3B - End-to-End Service Mission B (single mission buy)</t>
  </si>
  <si>
    <t>3C - CLD Only Standard Service Mission (single mission buy)</t>
  </si>
  <si>
    <t>3 Crew per Mission</t>
  </si>
  <si>
    <t>4 Crew per Mission</t>
  </si>
  <si>
    <t>3C - End-to-End Standard Service Mission (single mission buy)</t>
  </si>
  <si>
    <t>Total Average Crew Member Cost</t>
  </si>
  <si>
    <t xml:space="preserve">Total   </t>
  </si>
  <si>
    <t>CLIN 4</t>
  </si>
  <si>
    <t>Average</t>
  </si>
  <si>
    <t>Additional Services:</t>
  </si>
  <si>
    <t>Reconfig Locker Style Paylds (Heritage or non-Heritage), based on MLE units</t>
  </si>
  <si>
    <t>Deployable Pressurized Powered Payloads</t>
  </si>
  <si>
    <t>Cargo Transfer Bag Equivalent (CTBE) Stowage</t>
  </si>
  <si>
    <t>Workbench</t>
  </si>
  <si>
    <t>Glovebox</t>
  </si>
  <si>
    <t>On-Orbit Conditioned Stowage (10 Liters)</t>
  </si>
  <si>
    <t>Additional Transportation Services:</t>
  </si>
  <si>
    <r>
      <rPr>
        <b/>
        <sz val="11"/>
        <color theme="1"/>
        <rFont val="Aptos Narrow"/>
        <family val="2"/>
        <scheme val="minor"/>
      </rPr>
      <t>(Cargo)</t>
    </r>
    <r>
      <rPr>
        <sz val="11"/>
        <color theme="1"/>
        <rFont val="Aptos Narrow"/>
        <family val="2"/>
        <scheme val="minor"/>
      </rPr>
      <t xml:space="preserve"> - Pressurized Delivery</t>
    </r>
  </si>
  <si>
    <r>
      <rPr>
        <b/>
        <sz val="11"/>
        <color theme="1"/>
        <rFont val="Aptos Narrow"/>
        <family val="2"/>
        <scheme val="minor"/>
      </rPr>
      <t>(Cargo)</t>
    </r>
    <r>
      <rPr>
        <sz val="11"/>
        <color theme="1"/>
        <rFont val="Aptos Narrow"/>
        <family val="2"/>
        <scheme val="minor"/>
      </rPr>
      <t xml:space="preserve"> - Pressurized Return</t>
    </r>
  </si>
  <si>
    <r>
      <rPr>
        <b/>
        <sz val="11"/>
        <color theme="1"/>
        <rFont val="Aptos Narrow"/>
        <family val="2"/>
        <scheme val="minor"/>
      </rPr>
      <t>(Cargo)</t>
    </r>
    <r>
      <rPr>
        <sz val="11"/>
        <color theme="1"/>
        <rFont val="Aptos Narrow"/>
        <family val="2"/>
        <scheme val="minor"/>
      </rPr>
      <t xml:space="preserve"> - Conditioned Stowage Delivery</t>
    </r>
  </si>
  <si>
    <r>
      <rPr>
        <b/>
        <sz val="11"/>
        <color theme="1"/>
        <rFont val="Aptos Narrow"/>
        <family val="2"/>
        <scheme val="minor"/>
      </rPr>
      <t>(Cargo)</t>
    </r>
    <r>
      <rPr>
        <sz val="11"/>
        <color theme="1"/>
        <rFont val="Aptos Narrow"/>
        <family val="2"/>
        <scheme val="minor"/>
      </rPr>
      <t xml:space="preserve"> - Conditioned Stowage Return</t>
    </r>
  </si>
  <si>
    <r>
      <rPr>
        <b/>
        <sz val="11"/>
        <color theme="1"/>
        <rFont val="Aptos Narrow"/>
        <family val="2"/>
        <scheme val="minor"/>
      </rPr>
      <t>(Cargo)</t>
    </r>
    <r>
      <rPr>
        <sz val="11"/>
        <color theme="1"/>
        <rFont val="Aptos Narrow"/>
        <family val="2"/>
        <scheme val="minor"/>
      </rPr>
      <t xml:space="preserve"> - Trash Disposal</t>
    </r>
  </si>
  <si>
    <r>
      <rPr>
        <b/>
        <sz val="11"/>
        <color theme="1"/>
        <rFont val="Aptos Narrow"/>
        <family val="2"/>
      </rPr>
      <t>(Crew)</t>
    </r>
    <r>
      <rPr>
        <sz val="11"/>
        <color theme="1"/>
        <rFont val="Aptos Narrow"/>
        <family val="2"/>
      </rPr>
      <t xml:space="preserve"> - Pressurized Delivery</t>
    </r>
  </si>
  <si>
    <r>
      <rPr>
        <b/>
        <sz val="11"/>
        <color theme="1"/>
        <rFont val="Aptos Narrow"/>
        <family val="2"/>
      </rPr>
      <t>(Crew)</t>
    </r>
    <r>
      <rPr>
        <sz val="11"/>
        <color theme="1"/>
        <rFont val="Aptos Narrow"/>
        <family val="2"/>
      </rPr>
      <t xml:space="preserve"> - Pressurized Return</t>
    </r>
  </si>
  <si>
    <r>
      <rPr>
        <b/>
        <sz val="11"/>
        <color theme="1"/>
        <rFont val="Aptos Narrow"/>
        <family val="2"/>
      </rPr>
      <t>(Crew)</t>
    </r>
    <r>
      <rPr>
        <sz val="11"/>
        <color theme="1"/>
        <rFont val="Aptos Narrow"/>
        <family val="2"/>
      </rPr>
      <t xml:space="preserve"> - Conditioned Stowage Delivery</t>
    </r>
  </si>
  <si>
    <r>
      <rPr>
        <b/>
        <sz val="11"/>
        <color theme="1"/>
        <rFont val="Aptos Narrow"/>
        <family val="2"/>
      </rPr>
      <t>(Crew)</t>
    </r>
    <r>
      <rPr>
        <sz val="11"/>
        <color theme="1"/>
        <rFont val="Aptos Narrow"/>
        <family val="2"/>
      </rPr>
      <t xml:space="preserve"> - Conditioned Stowage Return</t>
    </r>
  </si>
  <si>
    <t xml:space="preserve">Total </t>
  </si>
  <si>
    <t>Optional Services:</t>
  </si>
  <si>
    <t>External Payload</t>
  </si>
  <si>
    <t>Incubation (On-Orbit)</t>
  </si>
  <si>
    <t>Edge Computing</t>
  </si>
  <si>
    <t>Small-Arm Centrifuge</t>
  </si>
  <si>
    <t>Ultrasound</t>
  </si>
  <si>
    <t>Payload Developer Services</t>
  </si>
  <si>
    <t>kW of Power</t>
  </si>
  <si>
    <t xml:space="preserve">Additional Data Transfer </t>
  </si>
  <si>
    <t>location for Vacuum Resource Access</t>
  </si>
  <si>
    <t>location for Vacuum Exhaust Access</t>
  </si>
  <si>
    <t>location for O2 Access</t>
  </si>
  <si>
    <t>location for gaseous N2 Access</t>
  </si>
  <si>
    <t>OFI (additional capability)</t>
  </si>
  <si>
    <t xml:space="preserve">CLIN 5 </t>
  </si>
  <si>
    <t>FY27</t>
  </si>
  <si>
    <t>FY28</t>
  </si>
  <si>
    <t>Professional /   Technical</t>
  </si>
  <si>
    <t>Ops. / Mfg.</t>
  </si>
  <si>
    <t>CLIN 5 CLDS Special Tasks &amp; Studies</t>
  </si>
  <si>
    <t>Fully Burden Labor Rate/Yr</t>
  </si>
  <si>
    <t>2,000 hrs per year / per category</t>
  </si>
  <si>
    <t>Offeror Fill In</t>
  </si>
  <si>
    <t xml:space="preserve">Total GFP or GFE Services Per Year </t>
  </si>
  <si>
    <t>GTA</t>
  </si>
  <si>
    <t xml:space="preserve">Government Task Agreements </t>
  </si>
  <si>
    <t>Summary</t>
  </si>
  <si>
    <t>Evaluated Amount</t>
  </si>
  <si>
    <t>Initial Development</t>
  </si>
  <si>
    <t>CLDS Development, Demonstration &amp; Certification</t>
  </si>
  <si>
    <t>Standard Service Mission</t>
  </si>
  <si>
    <t>Special Tasks &amp; Studies</t>
  </si>
  <si>
    <t>GFS / GFE</t>
  </si>
  <si>
    <t>Total Evaluated Price</t>
  </si>
  <si>
    <t>(Labor Rate * 2,000)               SubTotal</t>
  </si>
  <si>
    <t>Non-Labor Resources</t>
  </si>
  <si>
    <t>Indirect Rate Burden on Non-Labor Resources</t>
  </si>
  <si>
    <t>Total Price</t>
  </si>
  <si>
    <t xml:space="preserve"> </t>
  </si>
  <si>
    <t>CLIN 4 Pre-Priced Additional Services</t>
  </si>
  <si>
    <t>Pre-Priced Additional Services</t>
  </si>
  <si>
    <t>Total Average Crew Cost X 2  = Mission Price</t>
  </si>
  <si>
    <t>Mission Price x 6</t>
  </si>
  <si>
    <t>Crew Seat and Crew Accommodations (Mission Service type A)</t>
  </si>
  <si>
    <t>Crew Seat and Crew Accommodations (Mission Service type B)</t>
  </si>
  <si>
    <r>
      <rPr>
        <b/>
        <sz val="11"/>
        <color theme="1"/>
        <rFont val="Aptos Narrow"/>
        <family val="2"/>
        <scheme val="minor"/>
      </rPr>
      <t>(Cargo)</t>
    </r>
    <r>
      <rPr>
        <sz val="11"/>
        <color theme="1"/>
        <rFont val="Aptos Narrow"/>
        <family val="2"/>
        <scheme val="minor"/>
      </rPr>
      <t xml:space="preserve"> - Powered locker (Delivery)</t>
    </r>
  </si>
  <si>
    <r>
      <rPr>
        <b/>
        <sz val="11"/>
        <color theme="1"/>
        <rFont val="Aptos Narrow"/>
        <family val="2"/>
        <scheme val="minor"/>
      </rPr>
      <t xml:space="preserve">(Cargo) </t>
    </r>
    <r>
      <rPr>
        <sz val="11"/>
        <color theme="1"/>
        <rFont val="Aptos Narrow"/>
        <family val="2"/>
        <scheme val="minor"/>
      </rPr>
      <t>- Powered locker (Return)</t>
    </r>
  </si>
  <si>
    <r>
      <rPr>
        <b/>
        <sz val="11"/>
        <color theme="1"/>
        <rFont val="Aptos Narrow"/>
        <family val="2"/>
      </rPr>
      <t>(Crew)</t>
    </r>
    <r>
      <rPr>
        <sz val="11"/>
        <color theme="1"/>
        <rFont val="Aptos Narrow"/>
        <family val="2"/>
      </rPr>
      <t xml:space="preserve"> - Powered locker (Launch)</t>
    </r>
  </si>
  <si>
    <r>
      <rPr>
        <b/>
        <sz val="11"/>
        <color theme="1"/>
        <rFont val="Aptos Narrow"/>
        <family val="2"/>
      </rPr>
      <t>(Crew)</t>
    </r>
    <r>
      <rPr>
        <sz val="11"/>
        <color theme="1"/>
        <rFont val="Aptos Narrow"/>
        <family val="2"/>
      </rPr>
      <t xml:space="preserve"> - Powered locker (Return)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</si>
</sst>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&quot;$&quot;* #,##0_);_(&quot;$&quot;* \(#,##0\);_(&quot;$&quot;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Aptos Narrow"/>
      <family val="2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44" fontId="0" fillId="0" borderId="0" xfId="1" applyFont="1"/>
    <xf numFmtId="0" fontId="0" fillId="0" borderId="1" xfId="0" applyBorder="1"/>
    <xf numFmtId="0" fontId="2" fillId="0" borderId="1" xfId="0" applyFont="1" applyBorder="1"/>
    <xf numFmtId="0" fontId="2" fillId="3" borderId="1" xfId="0" applyFont="1" applyFill="1" applyBorder="1"/>
    <xf numFmtId="44" fontId="0" fillId="4" borderId="1" xfId="1" applyFont="1" applyFill="1" applyBorder="1"/>
    <xf numFmtId="0" fontId="2" fillId="0" borderId="0" xfId="0" applyFont="1" applyAlignment="1">
      <alignment horizontal="center"/>
    </xf>
    <xf numFmtId="44" fontId="0" fillId="0" borderId="1" xfId="1" applyFont="1" applyBorder="1" applyAlignment="1">
      <alignment horizontal="center"/>
    </xf>
    <xf numFmtId="0" fontId="3" fillId="0" borderId="1" xfId="0" applyFont="1" applyBorder="1"/>
    <xf numFmtId="4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44" fontId="0" fillId="0" borderId="1" xfId="1" applyFont="1" applyBorder="1"/>
    <xf numFmtId="0" fontId="0" fillId="0" borderId="0" xfId="0" applyAlignment="1">
      <alignment horizontal="center" vertical="top" wrapText="1"/>
    </xf>
    <xf numFmtId="44" fontId="2" fillId="0" borderId="0" xfId="0" applyNumberFormat="1" applyFont="1"/>
    <xf numFmtId="44" fontId="0" fillId="3" borderId="1" xfId="1" applyFont="1" applyFill="1" applyBorder="1"/>
    <xf numFmtId="44" fontId="0" fillId="0" borderId="1" xfId="1" applyFont="1" applyFill="1" applyBorder="1"/>
    <xf numFmtId="0" fontId="7" fillId="0" borderId="1" xfId="0" applyFont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44" fontId="0" fillId="0" borderId="0" xfId="1" applyFont="1" applyAlignment="1">
      <alignment horizontal="center"/>
    </xf>
    <xf numFmtId="0" fontId="7" fillId="4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164" fontId="9" fillId="6" borderId="1" xfId="0" applyNumberFormat="1" applyFont="1" applyFill="1" applyBorder="1"/>
    <xf numFmtId="0" fontId="9" fillId="0" borderId="2" xfId="0" applyFont="1" applyBorder="1"/>
    <xf numFmtId="0" fontId="8" fillId="0" borderId="2" xfId="0" applyFont="1" applyBorder="1"/>
    <xf numFmtId="164" fontId="8" fillId="6" borderId="1" xfId="0" applyNumberFormat="1" applyFont="1" applyFill="1" applyBorder="1"/>
    <xf numFmtId="0" fontId="2" fillId="7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9" fillId="5" borderId="0" xfId="0" applyFont="1" applyFill="1"/>
    <xf numFmtId="0" fontId="2" fillId="7" borderId="2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3" fillId="0" borderId="2" xfId="0" applyFont="1" applyBorder="1"/>
    <xf numFmtId="44" fontId="0" fillId="0" borderId="0" xfId="1" applyFont="1" applyFill="1" applyBorder="1"/>
    <xf numFmtId="0" fontId="2" fillId="3" borderId="2" xfId="0" applyFont="1" applyFill="1" applyBorder="1"/>
    <xf numFmtId="44" fontId="0" fillId="0" borderId="0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2" fillId="0" borderId="0" xfId="0" applyFont="1"/>
    <xf numFmtId="44" fontId="2" fillId="0" borderId="0" xfId="1" applyFont="1" applyFill="1" applyBorder="1"/>
    <xf numFmtId="44" fontId="0" fillId="0" borderId="0" xfId="0" applyNumberFormat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right"/>
    </xf>
    <xf numFmtId="44" fontId="0" fillId="0" borderId="1" xfId="0" applyNumberFormat="1" applyBorder="1"/>
    <xf numFmtId="44" fontId="0" fillId="4" borderId="1" xfId="0" applyNumberFormat="1" applyFill="1" applyBorder="1"/>
    <xf numFmtId="0" fontId="0" fillId="3" borderId="1" xfId="0" applyFill="1" applyBorder="1" applyAlignment="1">
      <alignment horizontal="center" vertical="top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3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44" fontId="0" fillId="4" borderId="1" xfId="0" applyNumberFormat="1" applyFill="1" applyBorder="1" applyAlignment="1">
      <alignment horizontal="center" vertical="top" wrapText="1"/>
    </xf>
    <xf numFmtId="44" fontId="0" fillId="2" borderId="1" xfId="1" applyFont="1" applyFill="1" applyBorder="1" applyAlignment="1">
      <alignment horizontal="center"/>
    </xf>
    <xf numFmtId="44" fontId="0" fillId="4" borderId="1" xfId="0" applyNumberFormat="1" applyFill="1" applyBorder="1" applyAlignment="1">
      <alignment horizontal="center"/>
    </xf>
    <xf numFmtId="44" fontId="0" fillId="3" borderId="1" xfId="0" applyNumberFormat="1" applyFill="1" applyBorder="1" applyAlignment="1">
      <alignment horizontal="center"/>
    </xf>
    <xf numFmtId="165" fontId="0" fillId="3" borderId="1" xfId="2" applyNumberFormat="1" applyFont="1" applyFill="1" applyBorder="1" applyAlignment="1">
      <alignment horizontal="center"/>
    </xf>
    <xf numFmtId="44" fontId="0" fillId="4" borderId="1" xfId="1" applyFont="1" applyFill="1" applyBorder="1" applyAlignment="1">
      <alignment horizontal="center"/>
    </xf>
    <xf numFmtId="44" fontId="0" fillId="0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165" fontId="0" fillId="0" borderId="1" xfId="2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166" fontId="0" fillId="0" borderId="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44" fontId="0" fillId="0" borderId="2" xfId="1" applyFont="1" applyBorder="1" applyAlignment="1">
      <alignment horizontal="center"/>
    </xf>
    <xf numFmtId="0" fontId="0" fillId="0" borderId="2" xfId="0" applyBorder="1" applyAlignment="1">
      <alignment horizontal="right"/>
    </xf>
    <xf numFmtId="44" fontId="0" fillId="0" borderId="4" xfId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0" fontId="2" fillId="0" borderId="4" xfId="0" applyFont="1" applyBorder="1"/>
    <xf numFmtId="44" fontId="0" fillId="0" borderId="3" xfId="1" applyFont="1" applyBorder="1" applyAlignment="1">
      <alignment horizontal="center"/>
    </xf>
    <xf numFmtId="44" fontId="0" fillId="0" borderId="6" xfId="1" applyFont="1" applyBorder="1" applyAlignment="1">
      <alignment horizontal="center"/>
    </xf>
    <xf numFmtId="0" fontId="0" fillId="4" borderId="1" xfId="0" applyFill="1" applyBorder="1" applyAlignment="1">
      <alignment horizontal="right"/>
    </xf>
    <xf numFmtId="44" fontId="0" fillId="4" borderId="3" xfId="1" applyFont="1" applyFill="1" applyBorder="1" applyAlignment="1">
      <alignment horizontal="center"/>
    </xf>
    <xf numFmtId="0" fontId="12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166" fontId="0" fillId="0" borderId="0" xfId="1" applyNumberFormat="1" applyFont="1" applyFill="1" applyBorder="1" applyAlignment="1">
      <alignment horizontal="center"/>
    </xf>
    <xf numFmtId="166" fontId="0" fillId="2" borderId="1" xfId="1" applyNumberFormat="1" applyFont="1" applyFill="1" applyBorder="1" applyAlignment="1">
      <alignment horizontal="center"/>
    </xf>
    <xf numFmtId="9" fontId="0" fillId="2" borderId="1" xfId="3" applyFont="1" applyFill="1" applyBorder="1" applyAlignment="1">
      <alignment horizontal="right"/>
    </xf>
    <xf numFmtId="44" fontId="0" fillId="3" borderId="1" xfId="1" applyFont="1" applyFill="1" applyBorder="1" applyAlignment="1">
      <alignment horizontal="center"/>
    </xf>
    <xf numFmtId="166" fontId="0" fillId="4" borderId="1" xfId="1" applyNumberFormat="1" applyFont="1" applyFill="1" applyBorder="1" applyAlignment="1">
      <alignment horizontal="center"/>
    </xf>
    <xf numFmtId="0" fontId="4" fillId="0" borderId="0" xfId="0" applyFont="1"/>
    <xf numFmtId="44" fontId="4" fillId="0" borderId="0" xfId="1" applyFont="1" applyFill="1" applyBorder="1" applyAlignment="1">
      <alignment horizontal="left"/>
    </xf>
    <xf numFmtId="44" fontId="0" fillId="8" borderId="1" xfId="1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1</xdr:row>
      <xdr:rowOff>2770</xdr:rowOff>
    </xdr:from>
    <xdr:to>
      <xdr:col>12</xdr:col>
      <xdr:colOff>588818</xdr:colOff>
      <xdr:row>34</xdr:row>
      <xdr:rowOff>6928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DA3ED04D-28D2-4DCC-9D25-2034786880E1}"/>
            </a:ext>
          </a:extLst>
        </xdr:cNvPr>
        <xdr:cNvSpPr txBox="1"/>
      </xdr:nvSpPr>
      <xdr:spPr>
        <a:xfrm>
          <a:off x="609599" y="182879"/>
          <a:ext cx="7294419" cy="5947758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 </a:t>
          </a:r>
          <a:r>
            <a:rPr lang="en-US" sz="11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Offerors are advised to review the price instructions</a:t>
          </a:r>
          <a:r>
            <a:rPr lang="en-US" sz="11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provided in the CLDC RFP, Section L.17.2. Numbers 2-9 below are reference material for filling in CLIN Pricing Tab.  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This pricing spreadsheet TAB "CLIN Pricing" has been developed to capture pricing, for evaluation purposes, for the following Contract Line Item Numbers (CLINs):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CLIN 1: Initial Development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CLIN 2: CLDS Development, Demonstration &amp; Certification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CLIN 3: Mission Services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3A: Service Mission A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3B: Service Mission B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3C: Standard Service Mission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CLIN 4: Pre-Priced Additional Services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CLIN 5: CLDS Special Tasks &amp; Studies</a:t>
          </a:r>
        </a:p>
        <a:p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Cost of requested Government Furnished Property/Equipment / Government Furnished Services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Government Task Ageemnet</a:t>
          </a:r>
        </a:p>
        <a:p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3. Offeror shall fill-in the value in Cell D6 (light green background color) to include the total price of CLIN 1 submitted with the proposal.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 Offeror shall fill-in the value of the subtotals amounts </a:t>
          </a:r>
          <a:r>
            <a:rPr lang="en-US" sz="1100" b="0" u="none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(light green background color)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CLDS System/Element 1 Certification Milestones, CLDS Crewed Demonstration Destination Milestones, CTS Crewed Demonstration Transportation Milestones,  and Additional CLDS Element/Capability Certification Milestones  (add all additional if needed) for CLIN 2.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5. For spreadsheet clairity, $ values were input for prices in all required cells to ensure formulas are functioning correctly. The Offeror shall remove the $ values and input their proposed not-to-exceed prices based on the year the mission is ordered for CLIN 3.  FYs shaded in dark gray are not applicable.</a:t>
          </a:r>
          <a:r>
            <a:rPr lang="en-US" sz="11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6. For spreadsheet clairity, $1 was input for the unit price in all required cells to ensure formulas are functioning correctly. The Offeror shall remove the $1 and input their proposed whole dollar unit amount by year and service for CLIN 4</a:t>
          </a:r>
          <a:r>
            <a:rPr lang="en-US" sz="11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7. Offerors are to provide their Fully Burdened </a:t>
          </a:r>
          <a:r>
            <a:rPr lang="en-US" sz="11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composite rates (prime and all subcontractors) inclusive of profit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for all cells with light blue background color for CLIN 5. In addition, Offerors are to provide their total non-labor resources (i.e travel, materials, etc) and their maximum indirect rate applied to non-labor resources for cells with light blue background color for CLIN 5.  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9. Offeror shall fill in the total values in Cells D101 through S101 to include GFP/GFE or Services submitted with the proposal by year. Cell T101 sums all years. 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9. Offeror shall fill-in the value in Cell D104 to include the total price of all GTAs submitted with the proposal in attachment L-05, the values must match. 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10. The Total Evaluated Price tab will auto-calculate using the criteria per section L.17.2 of the CLDC RFP. Offerors shall not input any values on this Tab. </a:t>
          </a:r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26E4-DFA3-413F-92F5-6D8215AC2CF9}">
  <sheetPr>
    <tabColor theme="0"/>
  </sheetPr>
  <dimension ref="O16:O19"/>
  <sheetViews>
    <sheetView zoomScale="110" zoomScaleNormal="110" workbookViewId="0">
      <selection activeCell="O13" sqref="O13"/>
    </sheetView>
  </sheetViews>
  <sheetFormatPr defaultRowHeight="15" x14ac:dyDescent="0.25"/>
  <sheetData>
    <row r="16" spans="15:15" x14ac:dyDescent="0.25">
      <c r="O16" s="86"/>
    </row>
    <row r="17" spans="15:15" x14ac:dyDescent="0.25">
      <c r="O17" s="86"/>
    </row>
    <row r="18" spans="15:15" x14ac:dyDescent="0.25">
      <c r="O18" s="86"/>
    </row>
    <row r="19" spans="15:15" x14ac:dyDescent="0.25">
      <c r="O19" s="8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A816-9899-4B5B-A554-D0A8932CCB06}">
  <sheetPr>
    <tabColor theme="0"/>
  </sheetPr>
  <dimension ref="B2:AK107"/>
  <sheetViews>
    <sheetView tabSelected="1" zoomScaleNormal="100" workbookViewId="0">
      <selection activeCell="C9" sqref="C9"/>
    </sheetView>
  </sheetViews>
  <sheetFormatPr defaultRowHeight="15" x14ac:dyDescent="0.25"/>
  <cols>
    <col min="1" max="1" width="2.5703125" customWidth="1"/>
    <col min="2" max="2" width="30.7109375" customWidth="1"/>
    <col min="3" max="3" width="63.7109375" customWidth="1"/>
    <col min="4" max="4" width="15.28515625" style="1" customWidth="1"/>
    <col min="5" max="5" width="13.42578125" style="1" customWidth="1"/>
    <col min="6" max="6" width="12.85546875" customWidth="1"/>
    <col min="7" max="7" width="13.140625" customWidth="1"/>
    <col min="8" max="8" width="13.7109375" customWidth="1"/>
    <col min="9" max="9" width="13.28515625" customWidth="1"/>
    <col min="10" max="10" width="13.5703125" customWidth="1"/>
    <col min="11" max="11" width="13.7109375" customWidth="1"/>
    <col min="12" max="12" width="14.85546875" customWidth="1"/>
    <col min="13" max="13" width="14.28515625" customWidth="1"/>
    <col min="14" max="14" width="15.28515625" customWidth="1"/>
    <col min="15" max="15" width="13.42578125" customWidth="1"/>
    <col min="16" max="16" width="14.28515625" customWidth="1"/>
    <col min="17" max="18" width="13.28515625" customWidth="1"/>
    <col min="19" max="19" width="13.5703125" customWidth="1"/>
    <col min="20" max="20" width="13.28515625" customWidth="1"/>
    <col min="21" max="21" width="13.85546875" customWidth="1"/>
    <col min="22" max="22" width="14.140625" customWidth="1"/>
    <col min="23" max="23" width="13.5703125" customWidth="1"/>
    <col min="24" max="24" width="15.140625" customWidth="1"/>
    <col min="25" max="25" width="13.140625" customWidth="1"/>
    <col min="26" max="26" width="14.28515625" customWidth="1"/>
    <col min="27" max="27" width="13.28515625" customWidth="1"/>
    <col min="28" max="28" width="15.140625" customWidth="1"/>
    <col min="29" max="29" width="12.5703125" customWidth="1"/>
    <col min="30" max="30" width="14.42578125" customWidth="1"/>
    <col min="31" max="31" width="12.5703125" customWidth="1"/>
    <col min="32" max="32" width="16.7109375" customWidth="1"/>
    <col min="33" max="33" width="11.5703125" customWidth="1"/>
    <col min="34" max="34" width="18.7109375" customWidth="1"/>
    <col min="35" max="35" width="13.140625" customWidth="1"/>
    <col min="36" max="36" width="15" customWidth="1"/>
    <col min="37" max="37" width="11.85546875" customWidth="1"/>
    <col min="38" max="38" width="16.5703125" customWidth="1"/>
  </cols>
  <sheetData>
    <row r="2" spans="2:14" x14ac:dyDescent="0.25">
      <c r="B2" s="30" t="s">
        <v>0</v>
      </c>
      <c r="C2" s="32"/>
      <c r="D2" s="31"/>
      <c r="E2" s="31"/>
      <c r="F2" s="31"/>
    </row>
    <row r="3" spans="2:14" x14ac:dyDescent="0.25">
      <c r="E3" s="36"/>
    </row>
    <row r="4" spans="2:14" x14ac:dyDescent="0.25">
      <c r="B4" s="4" t="s">
        <v>1</v>
      </c>
      <c r="C4" s="4" t="s">
        <v>2</v>
      </c>
      <c r="D4" s="19" t="s">
        <v>3</v>
      </c>
      <c r="E4" s="6"/>
      <c r="F4" s="6"/>
      <c r="G4" s="6"/>
      <c r="H4" s="6"/>
      <c r="I4" s="6"/>
      <c r="J4" s="6"/>
      <c r="K4" s="6"/>
      <c r="L4" s="6"/>
      <c r="M4" s="6"/>
    </row>
    <row r="5" spans="2:14" x14ac:dyDescent="0.25">
      <c r="B5" s="51" t="s">
        <v>4</v>
      </c>
      <c r="C5" s="50" t="s">
        <v>5</v>
      </c>
      <c r="D5" s="48"/>
      <c r="E5" s="36"/>
      <c r="K5" s="9"/>
      <c r="L5" s="14"/>
      <c r="M5" s="11"/>
    </row>
    <row r="6" spans="2:14" x14ac:dyDescent="0.25">
      <c r="B6" s="2"/>
      <c r="C6" s="21" t="s">
        <v>3</v>
      </c>
      <c r="D6" s="55">
        <v>1</v>
      </c>
      <c r="E6" s="36"/>
      <c r="K6" s="9"/>
      <c r="L6" s="14"/>
      <c r="M6" s="11"/>
    </row>
    <row r="8" spans="2:14" x14ac:dyDescent="0.25">
      <c r="B8" s="4" t="s">
        <v>6</v>
      </c>
      <c r="C8" s="4" t="s">
        <v>2</v>
      </c>
      <c r="D8" s="19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</row>
    <row r="9" spans="2:14" ht="30" x14ac:dyDescent="0.25">
      <c r="B9" s="52" t="s">
        <v>7</v>
      </c>
      <c r="C9" s="50" t="s">
        <v>8</v>
      </c>
      <c r="D9" s="15"/>
      <c r="E9" s="36"/>
      <c r="K9" s="9"/>
      <c r="L9" s="14"/>
      <c r="M9" s="11"/>
      <c r="N9" s="13"/>
    </row>
    <row r="10" spans="2:14" x14ac:dyDescent="0.25">
      <c r="B10" s="2"/>
      <c r="C10" s="29" t="s">
        <v>9</v>
      </c>
      <c r="D10" s="5">
        <v>1</v>
      </c>
      <c r="E10" s="36"/>
      <c r="K10" s="9"/>
      <c r="L10" s="14"/>
      <c r="M10" s="11"/>
      <c r="N10" s="13"/>
    </row>
    <row r="11" spans="2:14" x14ac:dyDescent="0.25">
      <c r="B11" s="2"/>
      <c r="C11" s="17"/>
      <c r="D11" s="16"/>
      <c r="E11" s="36"/>
      <c r="K11" s="9"/>
      <c r="L11" s="14"/>
      <c r="M11" s="11"/>
      <c r="N11" s="13"/>
    </row>
    <row r="12" spans="2:14" x14ac:dyDescent="0.25">
      <c r="B12" s="44"/>
      <c r="C12" s="49" t="s">
        <v>10</v>
      </c>
      <c r="D12" s="15"/>
      <c r="E12" s="36"/>
      <c r="K12" s="9"/>
      <c r="L12" s="14"/>
      <c r="M12" s="11"/>
      <c r="N12" s="13"/>
    </row>
    <row r="13" spans="2:14" x14ac:dyDescent="0.25">
      <c r="B13" s="2"/>
      <c r="C13" s="29" t="s">
        <v>9</v>
      </c>
      <c r="D13" s="5">
        <v>1</v>
      </c>
      <c r="E13" s="36"/>
      <c r="K13" s="9"/>
      <c r="L13" s="14"/>
      <c r="M13" s="11"/>
      <c r="N13" s="13"/>
    </row>
    <row r="14" spans="2:14" x14ac:dyDescent="0.25">
      <c r="B14" s="2"/>
      <c r="C14" s="17"/>
      <c r="D14" s="16"/>
      <c r="E14" s="36"/>
      <c r="K14" s="9"/>
      <c r="L14" s="14"/>
      <c r="M14" s="11"/>
      <c r="N14" s="13"/>
    </row>
    <row r="15" spans="2:14" x14ac:dyDescent="0.25">
      <c r="B15" s="44"/>
      <c r="C15" s="49" t="s">
        <v>11</v>
      </c>
      <c r="D15" s="15"/>
      <c r="E15" s="36"/>
      <c r="K15" s="9"/>
      <c r="L15" s="14"/>
      <c r="M15" s="11"/>
      <c r="N15" s="13"/>
    </row>
    <row r="16" spans="2:14" x14ac:dyDescent="0.25">
      <c r="B16" s="2"/>
      <c r="C16" s="29" t="s">
        <v>9</v>
      </c>
      <c r="D16" s="5">
        <v>1</v>
      </c>
      <c r="E16" s="36"/>
      <c r="K16" s="9"/>
      <c r="L16" s="14"/>
      <c r="M16" s="11"/>
      <c r="N16" s="13"/>
    </row>
    <row r="17" spans="2:20" x14ac:dyDescent="0.25">
      <c r="B17" s="2"/>
      <c r="C17" s="2"/>
      <c r="D17" s="16"/>
      <c r="E17" s="36"/>
      <c r="K17" s="9"/>
      <c r="L17" s="14"/>
      <c r="M17" s="11"/>
      <c r="N17" s="13"/>
    </row>
    <row r="18" spans="2:20" ht="36.75" customHeight="1" x14ac:dyDescent="0.25">
      <c r="B18" s="44"/>
      <c r="C18" s="79" t="s">
        <v>12</v>
      </c>
      <c r="D18" s="15"/>
      <c r="E18" s="36"/>
      <c r="K18" s="9"/>
      <c r="L18" s="14"/>
      <c r="M18" s="11"/>
      <c r="N18" s="13"/>
    </row>
    <row r="19" spans="2:20" x14ac:dyDescent="0.25">
      <c r="B19" s="2"/>
      <c r="C19" s="29" t="s">
        <v>9</v>
      </c>
      <c r="D19" s="5">
        <v>1</v>
      </c>
      <c r="E19" s="36"/>
      <c r="K19" s="9"/>
      <c r="L19" s="14"/>
      <c r="M19" s="11"/>
      <c r="N19" s="13"/>
    </row>
    <row r="20" spans="2:20" x14ac:dyDescent="0.25">
      <c r="B20" s="16"/>
      <c r="C20" s="2"/>
      <c r="D20" s="12"/>
      <c r="E20" s="36"/>
      <c r="K20" s="9"/>
      <c r="L20" s="14"/>
      <c r="M20" s="11"/>
      <c r="N20" s="13"/>
    </row>
    <row r="21" spans="2:20" x14ac:dyDescent="0.25">
      <c r="B21" s="2"/>
      <c r="C21" s="18" t="s">
        <v>3</v>
      </c>
      <c r="D21" s="5">
        <f>D10+D13+D16+D19</f>
        <v>4</v>
      </c>
      <c r="E21" s="36"/>
      <c r="K21" s="9"/>
      <c r="L21" s="14"/>
      <c r="M21" s="11"/>
      <c r="N21" s="13"/>
    </row>
    <row r="23" spans="2:20" x14ac:dyDescent="0.25">
      <c r="D23"/>
      <c r="F23" s="1"/>
    </row>
    <row r="24" spans="2:20" x14ac:dyDescent="0.25">
      <c r="B24" s="4" t="s">
        <v>13</v>
      </c>
      <c r="C24" s="4" t="s">
        <v>2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6"/>
      <c r="T24" s="41"/>
    </row>
    <row r="25" spans="2:20" x14ac:dyDescent="0.25">
      <c r="B25" s="3"/>
      <c r="C25" s="4" t="s">
        <v>14</v>
      </c>
      <c r="D25" s="19" t="s">
        <v>15</v>
      </c>
      <c r="E25" s="19" t="s">
        <v>16</v>
      </c>
      <c r="F25" s="19" t="s">
        <v>17</v>
      </c>
      <c r="G25" s="19" t="s">
        <v>18</v>
      </c>
      <c r="H25" s="19" t="s">
        <v>19</v>
      </c>
      <c r="I25" s="19" t="s">
        <v>20</v>
      </c>
      <c r="J25" s="19" t="s">
        <v>21</v>
      </c>
      <c r="K25" s="19" t="s">
        <v>22</v>
      </c>
      <c r="L25" s="19" t="s">
        <v>23</v>
      </c>
      <c r="M25" s="19" t="s">
        <v>24</v>
      </c>
      <c r="N25" s="19" t="s">
        <v>25</v>
      </c>
      <c r="O25" s="19" t="s">
        <v>26</v>
      </c>
      <c r="P25" s="19" t="s">
        <v>27</v>
      </c>
      <c r="Q25" s="19" t="s">
        <v>28</v>
      </c>
      <c r="R25" s="19" t="s">
        <v>3</v>
      </c>
      <c r="S25" s="6"/>
      <c r="T25" s="41"/>
    </row>
    <row r="26" spans="2:20" x14ac:dyDescent="0.25">
      <c r="B26" s="3"/>
      <c r="C26" s="45" t="s">
        <v>29</v>
      </c>
      <c r="D26" s="75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  <c r="J26" s="7">
        <v>1</v>
      </c>
      <c r="K26" s="88"/>
      <c r="L26" s="88"/>
      <c r="M26" s="88"/>
      <c r="N26" s="88"/>
      <c r="O26" s="88"/>
      <c r="P26" s="88"/>
      <c r="Q26" s="88"/>
      <c r="R26" s="40">
        <f>AVERAGE(D26:J26)</f>
        <v>1</v>
      </c>
      <c r="S26" s="6"/>
      <c r="T26" s="41"/>
    </row>
    <row r="27" spans="2:20" x14ac:dyDescent="0.25">
      <c r="B27" s="3"/>
      <c r="C27" s="37" t="s">
        <v>30</v>
      </c>
      <c r="D27" s="19" t="s">
        <v>15</v>
      </c>
      <c r="E27" s="19" t="s">
        <v>16</v>
      </c>
      <c r="F27" s="19" t="s">
        <v>17</v>
      </c>
      <c r="G27" s="19" t="s">
        <v>18</v>
      </c>
      <c r="H27" s="19" t="s">
        <v>19</v>
      </c>
      <c r="I27" s="19" t="s">
        <v>20</v>
      </c>
      <c r="J27" s="19" t="s">
        <v>21</v>
      </c>
      <c r="K27" s="19" t="s">
        <v>22</v>
      </c>
      <c r="L27" s="19" t="s">
        <v>23</v>
      </c>
      <c r="M27" s="19" t="s">
        <v>24</v>
      </c>
      <c r="N27" s="19" t="s">
        <v>25</v>
      </c>
      <c r="O27" s="19" t="s">
        <v>26</v>
      </c>
      <c r="P27" s="19" t="s">
        <v>27</v>
      </c>
      <c r="Q27" s="19" t="s">
        <v>28</v>
      </c>
      <c r="R27" s="19" t="s">
        <v>3</v>
      </c>
      <c r="S27" s="6"/>
      <c r="T27" s="41"/>
    </row>
    <row r="28" spans="2:20" x14ac:dyDescent="0.25">
      <c r="B28" s="3"/>
      <c r="C28" s="70" t="s">
        <v>29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  <c r="J28" s="7">
        <v>1</v>
      </c>
      <c r="K28" s="88"/>
      <c r="L28" s="88"/>
      <c r="M28" s="88"/>
      <c r="N28" s="88"/>
      <c r="O28" s="88"/>
      <c r="P28" s="88"/>
      <c r="Q28" s="88"/>
      <c r="R28" s="40">
        <f>AVERAGE(D28:J28)</f>
        <v>1</v>
      </c>
      <c r="S28" s="6"/>
      <c r="T28" s="41"/>
    </row>
    <row r="29" spans="2:20" x14ac:dyDescent="0.25">
      <c r="B29" s="74"/>
      <c r="C29" s="4" t="s">
        <v>31</v>
      </c>
      <c r="D29" s="19" t="s">
        <v>15</v>
      </c>
      <c r="E29" s="19" t="s">
        <v>16</v>
      </c>
      <c r="F29" s="19" t="s">
        <v>17</v>
      </c>
      <c r="G29" s="19" t="s">
        <v>18</v>
      </c>
      <c r="H29" s="19" t="s">
        <v>19</v>
      </c>
      <c r="I29" s="19" t="s">
        <v>20</v>
      </c>
      <c r="J29" s="19" t="s">
        <v>21</v>
      </c>
      <c r="K29" s="19" t="s">
        <v>22</v>
      </c>
      <c r="L29" s="19" t="s">
        <v>23</v>
      </c>
      <c r="M29" s="19" t="s">
        <v>24</v>
      </c>
      <c r="N29" s="19" t="s">
        <v>25</v>
      </c>
      <c r="O29" s="19" t="s">
        <v>26</v>
      </c>
      <c r="P29" s="19" t="s">
        <v>27</v>
      </c>
      <c r="Q29" s="19" t="s">
        <v>28</v>
      </c>
      <c r="R29" s="19" t="s">
        <v>3</v>
      </c>
      <c r="S29" s="6"/>
      <c r="T29" s="41"/>
    </row>
    <row r="30" spans="2:20" x14ac:dyDescent="0.25">
      <c r="B30" s="74"/>
      <c r="C30" s="45" t="s">
        <v>29</v>
      </c>
      <c r="D30" s="75">
        <v>1</v>
      </c>
      <c r="E30" s="7">
        <v>1</v>
      </c>
      <c r="F30" s="7">
        <v>1</v>
      </c>
      <c r="G30" s="7">
        <v>1</v>
      </c>
      <c r="H30" s="7">
        <v>1</v>
      </c>
      <c r="I30" s="7">
        <v>1</v>
      </c>
      <c r="J30" s="7">
        <v>1</v>
      </c>
      <c r="K30" s="88"/>
      <c r="L30" s="88"/>
      <c r="M30" s="88"/>
      <c r="N30" s="88"/>
      <c r="O30" s="88"/>
      <c r="P30" s="88"/>
      <c r="Q30" s="88"/>
      <c r="R30" s="40">
        <f>AVERAGE(D30:J30)</f>
        <v>1</v>
      </c>
      <c r="S30" s="6"/>
      <c r="T30" s="41"/>
    </row>
    <row r="31" spans="2:20" x14ac:dyDescent="0.25">
      <c r="B31" s="74"/>
      <c r="C31" s="4" t="s">
        <v>32</v>
      </c>
      <c r="D31" s="19" t="s">
        <v>15</v>
      </c>
      <c r="E31" s="19" t="s">
        <v>16</v>
      </c>
      <c r="F31" s="19" t="s">
        <v>17</v>
      </c>
      <c r="G31" s="19" t="s">
        <v>18</v>
      </c>
      <c r="H31" s="19" t="s">
        <v>19</v>
      </c>
      <c r="I31" s="19" t="s">
        <v>20</v>
      </c>
      <c r="J31" s="19" t="s">
        <v>21</v>
      </c>
      <c r="K31" s="19" t="s">
        <v>22</v>
      </c>
      <c r="L31" s="19" t="s">
        <v>23</v>
      </c>
      <c r="M31" s="19" t="s">
        <v>24</v>
      </c>
      <c r="N31" s="19" t="s">
        <v>25</v>
      </c>
      <c r="O31" s="19" t="s">
        <v>26</v>
      </c>
      <c r="P31" s="19" t="s">
        <v>27</v>
      </c>
      <c r="Q31" s="19" t="s">
        <v>28</v>
      </c>
      <c r="R31" s="19" t="s">
        <v>3</v>
      </c>
      <c r="S31" s="6"/>
      <c r="T31" s="41"/>
    </row>
    <row r="32" spans="2:20" x14ac:dyDescent="0.25">
      <c r="B32" s="74"/>
      <c r="C32" s="45" t="s">
        <v>29</v>
      </c>
      <c r="D32" s="75">
        <v>1</v>
      </c>
      <c r="E32" s="7">
        <v>1</v>
      </c>
      <c r="F32" s="7">
        <v>1</v>
      </c>
      <c r="G32" s="7">
        <v>1</v>
      </c>
      <c r="H32" s="7">
        <v>1</v>
      </c>
      <c r="I32" s="7">
        <v>1</v>
      </c>
      <c r="J32" s="7">
        <v>1</v>
      </c>
      <c r="K32" s="88"/>
      <c r="L32" s="88"/>
      <c r="M32" s="88"/>
      <c r="N32" s="88"/>
      <c r="O32" s="88"/>
      <c r="P32" s="88"/>
      <c r="Q32" s="88"/>
      <c r="R32" s="40">
        <f>AVERAGE(D32:J32)</f>
        <v>1</v>
      </c>
      <c r="S32" s="6"/>
      <c r="T32" s="41"/>
    </row>
    <row r="33" spans="2:21" x14ac:dyDescent="0.25">
      <c r="B33" s="3"/>
      <c r="C33" s="4" t="s">
        <v>33</v>
      </c>
      <c r="D33" s="19" t="s">
        <v>15</v>
      </c>
      <c r="E33" s="19" t="s">
        <v>16</v>
      </c>
      <c r="F33" s="19" t="s">
        <v>17</v>
      </c>
      <c r="G33" s="19" t="s">
        <v>18</v>
      </c>
      <c r="H33" s="19" t="s">
        <v>19</v>
      </c>
      <c r="I33" s="19" t="s">
        <v>20</v>
      </c>
      <c r="J33" s="19" t="s">
        <v>21</v>
      </c>
      <c r="K33" s="19" t="s">
        <v>22</v>
      </c>
      <c r="L33" s="19" t="s">
        <v>23</v>
      </c>
      <c r="M33" s="19" t="s">
        <v>24</v>
      </c>
      <c r="N33" s="19" t="s">
        <v>25</v>
      </c>
      <c r="O33" s="19" t="s">
        <v>26</v>
      </c>
      <c r="P33" s="19" t="s">
        <v>27</v>
      </c>
      <c r="Q33" s="68" t="s">
        <v>28</v>
      </c>
      <c r="R33" s="19" t="s">
        <v>3</v>
      </c>
      <c r="S33" s="6"/>
      <c r="T33" s="41"/>
    </row>
    <row r="34" spans="2:21" x14ac:dyDescent="0.25">
      <c r="B34" s="3"/>
      <c r="C34" s="45" t="s">
        <v>29</v>
      </c>
      <c r="D34" s="75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  <c r="J34" s="7">
        <v>1</v>
      </c>
      <c r="K34" s="7">
        <v>1</v>
      </c>
      <c r="L34" s="7">
        <v>1</v>
      </c>
      <c r="M34" s="7">
        <v>1</v>
      </c>
      <c r="N34" s="7">
        <v>1</v>
      </c>
      <c r="O34" s="7">
        <v>1</v>
      </c>
      <c r="P34" s="7">
        <v>1</v>
      </c>
      <c r="Q34" s="69">
        <v>1</v>
      </c>
      <c r="R34" s="40">
        <f>AVERAGE(D34:Q34)</f>
        <v>1</v>
      </c>
      <c r="S34" s="6"/>
      <c r="T34" s="41"/>
    </row>
    <row r="35" spans="2:21" x14ac:dyDescent="0.25">
      <c r="B35" s="3"/>
      <c r="C35" s="45" t="s">
        <v>34</v>
      </c>
      <c r="D35" s="76">
        <v>2</v>
      </c>
      <c r="E35" s="71">
        <v>2</v>
      </c>
      <c r="F35" s="71">
        <v>2</v>
      </c>
      <c r="G35" s="71">
        <v>2</v>
      </c>
      <c r="H35" s="71">
        <v>2</v>
      </c>
      <c r="I35" s="71">
        <v>2</v>
      </c>
      <c r="J35" s="71">
        <v>2</v>
      </c>
      <c r="K35" s="71">
        <v>2</v>
      </c>
      <c r="L35" s="71">
        <v>2</v>
      </c>
      <c r="M35" s="71">
        <v>2</v>
      </c>
      <c r="N35" s="71">
        <v>2</v>
      </c>
      <c r="O35" s="71">
        <v>2</v>
      </c>
      <c r="P35" s="71">
        <v>2</v>
      </c>
      <c r="Q35" s="72">
        <v>2</v>
      </c>
      <c r="R35" s="40">
        <f>AVERAGE(D35:Q35)</f>
        <v>2</v>
      </c>
      <c r="S35" s="6"/>
      <c r="T35" s="41"/>
    </row>
    <row r="36" spans="2:21" x14ac:dyDescent="0.25">
      <c r="B36" s="3"/>
      <c r="C36" s="45" t="s">
        <v>35</v>
      </c>
      <c r="D36" s="75">
        <v>3</v>
      </c>
      <c r="E36" s="7">
        <v>3</v>
      </c>
      <c r="F36" s="7">
        <v>3</v>
      </c>
      <c r="G36" s="7">
        <v>3</v>
      </c>
      <c r="H36" s="7">
        <v>3</v>
      </c>
      <c r="I36" s="7">
        <v>3</v>
      </c>
      <c r="J36" s="7">
        <v>3</v>
      </c>
      <c r="K36" s="7">
        <v>3</v>
      </c>
      <c r="L36" s="7">
        <v>3</v>
      </c>
      <c r="M36" s="7">
        <v>3</v>
      </c>
      <c r="N36" s="7">
        <v>3</v>
      </c>
      <c r="O36" s="7">
        <v>3</v>
      </c>
      <c r="P36" s="7">
        <v>3</v>
      </c>
      <c r="Q36" s="7">
        <v>3</v>
      </c>
      <c r="R36" s="73">
        <f>AVERAGE(D36:Q36)</f>
        <v>3</v>
      </c>
      <c r="S36" s="6"/>
      <c r="T36" s="41"/>
    </row>
    <row r="37" spans="2:21" ht="14.45" customHeight="1" x14ac:dyDescent="0.25">
      <c r="B37" s="3"/>
      <c r="C37" s="4" t="s">
        <v>36</v>
      </c>
      <c r="D37" s="19" t="s">
        <v>15</v>
      </c>
      <c r="E37" s="19" t="s">
        <v>16</v>
      </c>
      <c r="F37" s="19" t="s">
        <v>17</v>
      </c>
      <c r="G37" s="19" t="s">
        <v>18</v>
      </c>
      <c r="H37" s="19" t="s">
        <v>19</v>
      </c>
      <c r="I37" s="19" t="s">
        <v>20</v>
      </c>
      <c r="J37" s="19" t="s">
        <v>21</v>
      </c>
      <c r="K37" s="19" t="s">
        <v>22</v>
      </c>
      <c r="L37" s="19" t="s">
        <v>23</v>
      </c>
      <c r="M37" s="19" t="s">
        <v>24</v>
      </c>
      <c r="N37" s="19" t="s">
        <v>25</v>
      </c>
      <c r="O37" s="19" t="s">
        <v>26</v>
      </c>
      <c r="P37" s="19" t="s">
        <v>27</v>
      </c>
      <c r="Q37" s="19" t="s">
        <v>28</v>
      </c>
      <c r="R37" s="19" t="s">
        <v>3</v>
      </c>
    </row>
    <row r="38" spans="2:21" x14ac:dyDescent="0.25">
      <c r="B38" s="2"/>
      <c r="C38" s="77" t="s">
        <v>29</v>
      </c>
      <c r="D38" s="78">
        <v>1</v>
      </c>
      <c r="E38" s="60">
        <v>1</v>
      </c>
      <c r="F38" s="60">
        <v>1</v>
      </c>
      <c r="G38" s="60">
        <v>1</v>
      </c>
      <c r="H38" s="60">
        <v>1</v>
      </c>
      <c r="I38" s="60">
        <v>1</v>
      </c>
      <c r="J38" s="60">
        <v>1</v>
      </c>
      <c r="K38" s="60">
        <v>1</v>
      </c>
      <c r="L38" s="60">
        <v>1</v>
      </c>
      <c r="M38" s="60">
        <v>1</v>
      </c>
      <c r="N38" s="60">
        <v>1</v>
      </c>
      <c r="O38" s="60">
        <v>1</v>
      </c>
      <c r="P38" s="60">
        <v>1</v>
      </c>
      <c r="Q38" s="60">
        <v>1</v>
      </c>
      <c r="R38" s="57">
        <f>AVERAGE(D38:Q38)</f>
        <v>1</v>
      </c>
      <c r="T38" s="9"/>
      <c r="U38" s="11"/>
    </row>
    <row r="39" spans="2:21" x14ac:dyDescent="0.25">
      <c r="B39" s="2"/>
      <c r="C39" s="77" t="s">
        <v>34</v>
      </c>
      <c r="D39" s="78">
        <v>2</v>
      </c>
      <c r="E39" s="60">
        <v>2</v>
      </c>
      <c r="F39" s="60">
        <v>2</v>
      </c>
      <c r="G39" s="60">
        <v>2</v>
      </c>
      <c r="H39" s="60">
        <v>2</v>
      </c>
      <c r="I39" s="60">
        <v>2</v>
      </c>
      <c r="J39" s="60">
        <v>2</v>
      </c>
      <c r="K39" s="60">
        <v>2</v>
      </c>
      <c r="L39" s="60">
        <v>2</v>
      </c>
      <c r="M39" s="60">
        <v>2</v>
      </c>
      <c r="N39" s="60">
        <v>2</v>
      </c>
      <c r="O39" s="60">
        <v>2</v>
      </c>
      <c r="P39" s="60">
        <v>2</v>
      </c>
      <c r="Q39" s="60">
        <v>2</v>
      </c>
      <c r="R39" s="57">
        <f>AVERAGE(D39:Q39)</f>
        <v>2</v>
      </c>
      <c r="T39" s="9"/>
      <c r="U39" s="11"/>
    </row>
    <row r="40" spans="2:21" x14ac:dyDescent="0.25">
      <c r="B40" s="2"/>
      <c r="C40" s="77" t="s">
        <v>35</v>
      </c>
      <c r="D40" s="78">
        <v>3</v>
      </c>
      <c r="E40" s="60">
        <v>3</v>
      </c>
      <c r="F40" s="60">
        <v>3</v>
      </c>
      <c r="G40" s="60">
        <v>3</v>
      </c>
      <c r="H40" s="60">
        <v>3</v>
      </c>
      <c r="I40" s="60">
        <v>3</v>
      </c>
      <c r="J40" s="60">
        <v>3</v>
      </c>
      <c r="K40" s="60">
        <v>3</v>
      </c>
      <c r="L40" s="60">
        <v>3</v>
      </c>
      <c r="M40" s="60">
        <v>3</v>
      </c>
      <c r="N40" s="60">
        <v>3</v>
      </c>
      <c r="O40" s="60">
        <v>3</v>
      </c>
      <c r="P40" s="60">
        <v>3</v>
      </c>
      <c r="Q40" s="60">
        <v>3</v>
      </c>
      <c r="R40" s="57">
        <f>AVERAGE(D40:Q40)</f>
        <v>3</v>
      </c>
      <c r="T40" s="9"/>
      <c r="U40" s="11"/>
    </row>
    <row r="41" spans="2:21" x14ac:dyDescent="0.25">
      <c r="B41" s="2"/>
      <c r="C41" s="2"/>
      <c r="D41"/>
      <c r="F41" s="1"/>
      <c r="O41" s="13"/>
      <c r="S41" s="9"/>
      <c r="T41" s="14"/>
      <c r="U41" s="11"/>
    </row>
    <row r="42" spans="2:21" x14ac:dyDescent="0.25">
      <c r="B42" s="2"/>
      <c r="C42" s="77" t="s">
        <v>37</v>
      </c>
      <c r="D42"/>
      <c r="F42" s="1"/>
      <c r="R42" s="46">
        <f>(R38+R39+R40)/9</f>
        <v>0.66666666666666663</v>
      </c>
    </row>
    <row r="43" spans="2:21" x14ac:dyDescent="0.25">
      <c r="B43" s="2"/>
      <c r="C43" s="77" t="s">
        <v>100</v>
      </c>
      <c r="D43"/>
      <c r="E43" s="36"/>
      <c r="F43" s="36"/>
      <c r="R43" s="46">
        <f>R42*2</f>
        <v>1.3333333333333333</v>
      </c>
    </row>
    <row r="44" spans="2:21" ht="14.45" customHeight="1" x14ac:dyDescent="0.25">
      <c r="B44" s="2"/>
      <c r="C44" s="77" t="s">
        <v>101</v>
      </c>
      <c r="D44" s="41"/>
      <c r="E44" s="42"/>
      <c r="F44" s="41"/>
      <c r="G44" s="42"/>
      <c r="H44" s="41"/>
      <c r="I44" s="42"/>
      <c r="J44" s="41"/>
      <c r="K44" s="41"/>
      <c r="L44" s="6"/>
      <c r="M44" s="41"/>
      <c r="O44" s="13"/>
      <c r="R44" s="46">
        <f>R43*6</f>
        <v>8</v>
      </c>
    </row>
    <row r="45" spans="2:21" x14ac:dyDescent="0.25">
      <c r="B45" s="2"/>
      <c r="C45" s="18" t="s">
        <v>38</v>
      </c>
      <c r="D45" s="38"/>
      <c r="E45" s="38"/>
      <c r="F45" s="38"/>
      <c r="G45" s="38"/>
      <c r="H45" s="38"/>
      <c r="I45" s="38"/>
      <c r="J45" s="38"/>
      <c r="K45" s="38"/>
      <c r="L45" s="43"/>
      <c r="M45" s="9"/>
      <c r="N45" s="11"/>
      <c r="O45" s="13"/>
      <c r="R45" s="47">
        <f>R44</f>
        <v>8</v>
      </c>
    </row>
    <row r="46" spans="2:21" x14ac:dyDescent="0.25">
      <c r="D46" s="38"/>
      <c r="E46" s="38"/>
      <c r="F46" s="38"/>
      <c r="G46" s="38"/>
      <c r="H46" s="38"/>
      <c r="I46" s="38"/>
      <c r="J46" s="38"/>
      <c r="K46" s="38"/>
      <c r="L46" s="43"/>
      <c r="M46" s="9"/>
      <c r="N46" s="11"/>
      <c r="O46" s="13"/>
    </row>
    <row r="47" spans="2:21" x14ac:dyDescent="0.25">
      <c r="K47" s="9"/>
      <c r="L47" s="14"/>
      <c r="M47" s="11"/>
      <c r="N47" s="13"/>
    </row>
    <row r="48" spans="2:21" x14ac:dyDescent="0.25">
      <c r="B48" s="4" t="s">
        <v>39</v>
      </c>
      <c r="C48" s="4" t="s">
        <v>2</v>
      </c>
      <c r="D48" s="19" t="s">
        <v>15</v>
      </c>
      <c r="E48" s="19" t="s">
        <v>16</v>
      </c>
      <c r="F48" s="19" t="s">
        <v>17</v>
      </c>
      <c r="G48" s="19" t="s">
        <v>18</v>
      </c>
      <c r="H48" s="19" t="s">
        <v>19</v>
      </c>
      <c r="I48" s="19" t="s">
        <v>20</v>
      </c>
      <c r="J48" s="19" t="s">
        <v>21</v>
      </c>
      <c r="K48" s="19" t="s">
        <v>22</v>
      </c>
      <c r="L48" s="19" t="s">
        <v>23</v>
      </c>
      <c r="M48" s="19" t="s">
        <v>24</v>
      </c>
      <c r="N48" s="19" t="s">
        <v>25</v>
      </c>
      <c r="O48" s="19" t="s">
        <v>26</v>
      </c>
      <c r="P48" s="19" t="s">
        <v>27</v>
      </c>
      <c r="Q48" s="19" t="s">
        <v>28</v>
      </c>
      <c r="R48" s="19" t="s">
        <v>40</v>
      </c>
    </row>
    <row r="49" spans="2:18" x14ac:dyDescent="0.25">
      <c r="B49" s="51" t="s">
        <v>98</v>
      </c>
      <c r="C49" s="53" t="s">
        <v>41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</row>
    <row r="50" spans="2:18" x14ac:dyDescent="0.25">
      <c r="B50" s="35"/>
      <c r="C50" s="17" t="s">
        <v>102</v>
      </c>
      <c r="D50" s="61">
        <v>1</v>
      </c>
      <c r="E50" s="61">
        <v>1</v>
      </c>
      <c r="F50" s="61">
        <v>1</v>
      </c>
      <c r="G50" s="61">
        <v>1</v>
      </c>
      <c r="H50" s="61">
        <v>1</v>
      </c>
      <c r="I50" s="61">
        <v>1</v>
      </c>
      <c r="J50" s="61">
        <v>1</v>
      </c>
      <c r="K50" s="61">
        <v>1</v>
      </c>
      <c r="L50" s="61">
        <v>1</v>
      </c>
      <c r="M50" s="61">
        <v>1</v>
      </c>
      <c r="N50" s="61">
        <v>1</v>
      </c>
      <c r="O50" s="61">
        <v>1</v>
      </c>
      <c r="P50" s="61">
        <v>1</v>
      </c>
      <c r="Q50" s="61">
        <v>1</v>
      </c>
      <c r="R50" s="61">
        <f t="shared" ref="R50:R57" si="0">AVERAGE(D50:Q50)</f>
        <v>1</v>
      </c>
    </row>
    <row r="51" spans="2:18" x14ac:dyDescent="0.25">
      <c r="B51" s="35"/>
      <c r="C51" s="17" t="s">
        <v>103</v>
      </c>
      <c r="D51" s="61">
        <v>1</v>
      </c>
      <c r="E51" s="61">
        <v>1</v>
      </c>
      <c r="F51" s="61">
        <v>1</v>
      </c>
      <c r="G51" s="61">
        <v>1</v>
      </c>
      <c r="H51" s="61">
        <v>1</v>
      </c>
      <c r="I51" s="61">
        <v>1</v>
      </c>
      <c r="J51" s="61">
        <v>1</v>
      </c>
      <c r="K51" s="61">
        <v>1</v>
      </c>
      <c r="L51" s="61">
        <v>1</v>
      </c>
      <c r="M51" s="61">
        <v>1</v>
      </c>
      <c r="N51" s="61">
        <v>1</v>
      </c>
      <c r="O51" s="61">
        <v>1</v>
      </c>
      <c r="P51" s="61">
        <v>1</v>
      </c>
      <c r="Q51" s="61">
        <v>1</v>
      </c>
      <c r="R51" s="61">
        <f t="shared" si="0"/>
        <v>1</v>
      </c>
    </row>
    <row r="52" spans="2:18" x14ac:dyDescent="0.25">
      <c r="B52" s="35"/>
      <c r="C52" s="17" t="s">
        <v>42</v>
      </c>
      <c r="D52" s="61">
        <v>1</v>
      </c>
      <c r="E52" s="61">
        <v>1</v>
      </c>
      <c r="F52" s="61">
        <v>1</v>
      </c>
      <c r="G52" s="61">
        <v>1</v>
      </c>
      <c r="H52" s="61">
        <v>1</v>
      </c>
      <c r="I52" s="61">
        <v>1</v>
      </c>
      <c r="J52" s="61">
        <v>1</v>
      </c>
      <c r="K52" s="61">
        <v>1</v>
      </c>
      <c r="L52" s="61">
        <v>1</v>
      </c>
      <c r="M52" s="61">
        <v>1</v>
      </c>
      <c r="N52" s="61">
        <v>1</v>
      </c>
      <c r="O52" s="61">
        <v>1</v>
      </c>
      <c r="P52" s="61">
        <v>1</v>
      </c>
      <c r="Q52" s="61">
        <v>1</v>
      </c>
      <c r="R52" s="61">
        <f t="shared" si="0"/>
        <v>1</v>
      </c>
    </row>
    <row r="53" spans="2:18" x14ac:dyDescent="0.25">
      <c r="B53" s="35"/>
      <c r="C53" s="17" t="s">
        <v>43</v>
      </c>
      <c r="D53" s="61">
        <v>1</v>
      </c>
      <c r="E53" s="61">
        <v>1</v>
      </c>
      <c r="F53" s="61">
        <v>1</v>
      </c>
      <c r="G53" s="61">
        <v>1</v>
      </c>
      <c r="H53" s="61">
        <v>1</v>
      </c>
      <c r="I53" s="61">
        <v>1</v>
      </c>
      <c r="J53" s="61">
        <v>1</v>
      </c>
      <c r="K53" s="61">
        <v>1</v>
      </c>
      <c r="L53" s="61">
        <v>1</v>
      </c>
      <c r="M53" s="61">
        <v>1</v>
      </c>
      <c r="N53" s="61">
        <v>1</v>
      </c>
      <c r="O53" s="61">
        <v>1</v>
      </c>
      <c r="P53" s="61">
        <v>1</v>
      </c>
      <c r="Q53" s="61">
        <v>1</v>
      </c>
      <c r="R53" s="61">
        <f t="shared" si="0"/>
        <v>1</v>
      </c>
    </row>
    <row r="54" spans="2:18" x14ac:dyDescent="0.25">
      <c r="B54" s="35"/>
      <c r="C54" s="17" t="s">
        <v>44</v>
      </c>
      <c r="D54" s="61">
        <v>1</v>
      </c>
      <c r="E54" s="61">
        <v>1</v>
      </c>
      <c r="F54" s="61">
        <v>1</v>
      </c>
      <c r="G54" s="61">
        <v>1</v>
      </c>
      <c r="H54" s="61">
        <v>1</v>
      </c>
      <c r="I54" s="61">
        <v>1</v>
      </c>
      <c r="J54" s="61">
        <v>1</v>
      </c>
      <c r="K54" s="61">
        <v>1</v>
      </c>
      <c r="L54" s="61">
        <v>1</v>
      </c>
      <c r="M54" s="61">
        <v>1</v>
      </c>
      <c r="N54" s="61">
        <v>1</v>
      </c>
      <c r="O54" s="61">
        <v>1</v>
      </c>
      <c r="P54" s="61">
        <v>1</v>
      </c>
      <c r="Q54" s="61">
        <v>1</v>
      </c>
      <c r="R54" s="61">
        <f t="shared" si="0"/>
        <v>1</v>
      </c>
    </row>
    <row r="55" spans="2:18" x14ac:dyDescent="0.25">
      <c r="B55" s="35"/>
      <c r="C55" s="17" t="s">
        <v>45</v>
      </c>
      <c r="D55" s="61">
        <v>1</v>
      </c>
      <c r="E55" s="61">
        <v>1</v>
      </c>
      <c r="F55" s="61">
        <v>1</v>
      </c>
      <c r="G55" s="61">
        <v>1</v>
      </c>
      <c r="H55" s="61">
        <v>1</v>
      </c>
      <c r="I55" s="61">
        <v>1</v>
      </c>
      <c r="J55" s="61">
        <v>1</v>
      </c>
      <c r="K55" s="61">
        <v>1</v>
      </c>
      <c r="L55" s="61">
        <v>1</v>
      </c>
      <c r="M55" s="61">
        <v>1</v>
      </c>
      <c r="N55" s="61">
        <v>1</v>
      </c>
      <c r="O55" s="61">
        <v>1</v>
      </c>
      <c r="P55" s="61">
        <v>1</v>
      </c>
      <c r="Q55" s="61">
        <v>1</v>
      </c>
      <c r="R55" s="61">
        <f t="shared" si="0"/>
        <v>1</v>
      </c>
    </row>
    <row r="56" spans="2:18" x14ac:dyDescent="0.25">
      <c r="B56" s="35"/>
      <c r="C56" s="17" t="s">
        <v>46</v>
      </c>
      <c r="D56" s="61">
        <v>1</v>
      </c>
      <c r="E56" s="61">
        <v>1</v>
      </c>
      <c r="F56" s="61">
        <v>1</v>
      </c>
      <c r="G56" s="61">
        <v>1</v>
      </c>
      <c r="H56" s="61">
        <v>1</v>
      </c>
      <c r="I56" s="61">
        <v>1</v>
      </c>
      <c r="J56" s="61">
        <v>1</v>
      </c>
      <c r="K56" s="61">
        <v>1</v>
      </c>
      <c r="L56" s="61">
        <v>1</v>
      </c>
      <c r="M56" s="61">
        <v>1</v>
      </c>
      <c r="N56" s="61">
        <v>1</v>
      </c>
      <c r="O56" s="61">
        <v>1</v>
      </c>
      <c r="P56" s="61">
        <v>1</v>
      </c>
      <c r="Q56" s="61">
        <v>1</v>
      </c>
      <c r="R56" s="61">
        <f t="shared" si="0"/>
        <v>1</v>
      </c>
    </row>
    <row r="57" spans="2:18" x14ac:dyDescent="0.25">
      <c r="B57" s="35"/>
      <c r="C57" s="62" t="s">
        <v>47</v>
      </c>
      <c r="D57" s="61">
        <v>1</v>
      </c>
      <c r="E57" s="61">
        <v>1</v>
      </c>
      <c r="F57" s="61">
        <v>1</v>
      </c>
      <c r="G57" s="61">
        <v>1</v>
      </c>
      <c r="H57" s="61">
        <v>1</v>
      </c>
      <c r="I57" s="61">
        <v>1</v>
      </c>
      <c r="J57" s="61">
        <v>1</v>
      </c>
      <c r="K57" s="61">
        <v>1</v>
      </c>
      <c r="L57" s="61">
        <v>1</v>
      </c>
      <c r="M57" s="61">
        <v>1</v>
      </c>
      <c r="N57" s="61">
        <v>1</v>
      </c>
      <c r="O57" s="61">
        <v>1</v>
      </c>
      <c r="P57" s="61">
        <v>1</v>
      </c>
      <c r="Q57" s="61">
        <v>1</v>
      </c>
      <c r="R57" s="61">
        <f t="shared" si="0"/>
        <v>1</v>
      </c>
    </row>
    <row r="58" spans="2:18" x14ac:dyDescent="0.25">
      <c r="B58" s="8"/>
      <c r="C58" s="53" t="s">
        <v>48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</row>
    <row r="59" spans="2:18" x14ac:dyDescent="0.25">
      <c r="B59" s="8"/>
      <c r="C59" s="45" t="s">
        <v>104</v>
      </c>
      <c r="D59" s="61">
        <v>1</v>
      </c>
      <c r="E59" s="61">
        <v>1</v>
      </c>
      <c r="F59" s="61">
        <v>1</v>
      </c>
      <c r="G59" s="61">
        <v>1</v>
      </c>
      <c r="H59" s="61">
        <v>1</v>
      </c>
      <c r="I59" s="61">
        <v>1</v>
      </c>
      <c r="J59" s="61">
        <v>1</v>
      </c>
      <c r="K59" s="61">
        <v>1</v>
      </c>
      <c r="L59" s="61">
        <v>1</v>
      </c>
      <c r="M59" s="61">
        <v>1</v>
      </c>
      <c r="N59" s="61">
        <v>1</v>
      </c>
      <c r="O59" s="61">
        <v>1</v>
      </c>
      <c r="P59" s="61">
        <v>1</v>
      </c>
      <c r="Q59" s="61">
        <v>1</v>
      </c>
      <c r="R59" s="40">
        <f t="shared" ref="R59:R71" si="1">AVERAGE(D59:Q59)</f>
        <v>1</v>
      </c>
    </row>
    <row r="60" spans="2:18" x14ac:dyDescent="0.25">
      <c r="B60" s="8"/>
      <c r="C60" s="45" t="s">
        <v>105</v>
      </c>
      <c r="D60" s="61">
        <v>1</v>
      </c>
      <c r="E60" s="61">
        <v>1</v>
      </c>
      <c r="F60" s="61">
        <v>1</v>
      </c>
      <c r="G60" s="61">
        <v>1</v>
      </c>
      <c r="H60" s="61">
        <v>1</v>
      </c>
      <c r="I60" s="61">
        <v>1</v>
      </c>
      <c r="J60" s="61">
        <v>1</v>
      </c>
      <c r="K60" s="61">
        <v>1</v>
      </c>
      <c r="L60" s="61">
        <v>1</v>
      </c>
      <c r="M60" s="61">
        <v>1</v>
      </c>
      <c r="N60" s="61">
        <v>1</v>
      </c>
      <c r="O60" s="61">
        <v>1</v>
      </c>
      <c r="P60" s="61">
        <v>1</v>
      </c>
      <c r="Q60" s="61">
        <v>1</v>
      </c>
      <c r="R60" s="40">
        <f t="shared" si="1"/>
        <v>1</v>
      </c>
    </row>
    <row r="61" spans="2:18" x14ac:dyDescent="0.25">
      <c r="B61" s="8"/>
      <c r="C61" s="45" t="s">
        <v>49</v>
      </c>
      <c r="D61" s="61">
        <v>1</v>
      </c>
      <c r="E61" s="61">
        <v>1</v>
      </c>
      <c r="F61" s="61">
        <v>1</v>
      </c>
      <c r="G61" s="61">
        <v>1</v>
      </c>
      <c r="H61" s="61">
        <v>1</v>
      </c>
      <c r="I61" s="61">
        <v>1</v>
      </c>
      <c r="J61" s="61">
        <v>1</v>
      </c>
      <c r="K61" s="61">
        <v>1</v>
      </c>
      <c r="L61" s="61">
        <v>1</v>
      </c>
      <c r="M61" s="61">
        <v>1</v>
      </c>
      <c r="N61" s="61">
        <v>1</v>
      </c>
      <c r="O61" s="61">
        <v>1</v>
      </c>
      <c r="P61" s="61">
        <v>1</v>
      </c>
      <c r="Q61" s="61">
        <v>1</v>
      </c>
      <c r="R61" s="40">
        <f t="shared" si="1"/>
        <v>1</v>
      </c>
    </row>
    <row r="62" spans="2:18" x14ac:dyDescent="0.25">
      <c r="B62" s="8"/>
      <c r="C62" s="45" t="s">
        <v>50</v>
      </c>
      <c r="D62" s="61">
        <v>1</v>
      </c>
      <c r="E62" s="61">
        <v>1</v>
      </c>
      <c r="F62" s="61">
        <v>1</v>
      </c>
      <c r="G62" s="61">
        <v>1</v>
      </c>
      <c r="H62" s="61">
        <v>1</v>
      </c>
      <c r="I62" s="61">
        <v>1</v>
      </c>
      <c r="J62" s="61">
        <v>1</v>
      </c>
      <c r="K62" s="61">
        <v>1</v>
      </c>
      <c r="L62" s="61">
        <v>1</v>
      </c>
      <c r="M62" s="61">
        <v>1</v>
      </c>
      <c r="N62" s="61">
        <v>1</v>
      </c>
      <c r="O62" s="61">
        <v>1</v>
      </c>
      <c r="P62" s="61">
        <v>1</v>
      </c>
      <c r="Q62" s="61">
        <v>1</v>
      </c>
      <c r="R62" s="40">
        <f t="shared" si="1"/>
        <v>1</v>
      </c>
    </row>
    <row r="63" spans="2:18" x14ac:dyDescent="0.25">
      <c r="B63" s="8"/>
      <c r="C63" s="45" t="s">
        <v>51</v>
      </c>
      <c r="D63" s="61">
        <v>1</v>
      </c>
      <c r="E63" s="61">
        <v>1</v>
      </c>
      <c r="F63" s="61">
        <v>1</v>
      </c>
      <c r="G63" s="61">
        <v>1</v>
      </c>
      <c r="H63" s="61">
        <v>1</v>
      </c>
      <c r="I63" s="61">
        <v>1</v>
      </c>
      <c r="J63" s="61">
        <v>1</v>
      </c>
      <c r="K63" s="61">
        <v>1</v>
      </c>
      <c r="L63" s="61">
        <v>1</v>
      </c>
      <c r="M63" s="61">
        <v>1</v>
      </c>
      <c r="N63" s="61">
        <v>1</v>
      </c>
      <c r="O63" s="61">
        <v>1</v>
      </c>
      <c r="P63" s="61">
        <v>1</v>
      </c>
      <c r="Q63" s="61">
        <v>1</v>
      </c>
      <c r="R63" s="40">
        <f t="shared" si="1"/>
        <v>1</v>
      </c>
    </row>
    <row r="64" spans="2:18" x14ac:dyDescent="0.25">
      <c r="B64" s="8"/>
      <c r="C64" s="45" t="s">
        <v>52</v>
      </c>
      <c r="D64" s="61">
        <v>1</v>
      </c>
      <c r="E64" s="61">
        <v>1</v>
      </c>
      <c r="F64" s="61">
        <v>1</v>
      </c>
      <c r="G64" s="61">
        <v>1</v>
      </c>
      <c r="H64" s="61">
        <v>1</v>
      </c>
      <c r="I64" s="61">
        <v>1</v>
      </c>
      <c r="J64" s="61">
        <v>1</v>
      </c>
      <c r="K64" s="61">
        <v>1</v>
      </c>
      <c r="L64" s="61">
        <v>1</v>
      </c>
      <c r="M64" s="61">
        <v>1</v>
      </c>
      <c r="N64" s="61">
        <v>1</v>
      </c>
      <c r="O64" s="61">
        <v>1</v>
      </c>
      <c r="P64" s="61">
        <v>1</v>
      </c>
      <c r="Q64" s="61">
        <v>1</v>
      </c>
      <c r="R64" s="40">
        <f t="shared" si="1"/>
        <v>1</v>
      </c>
    </row>
    <row r="65" spans="2:18" x14ac:dyDescent="0.25">
      <c r="B65" s="8"/>
      <c r="C65" s="45" t="s">
        <v>53</v>
      </c>
      <c r="D65" s="61">
        <v>1</v>
      </c>
      <c r="E65" s="61">
        <v>1</v>
      </c>
      <c r="F65" s="61">
        <v>1</v>
      </c>
      <c r="G65" s="61">
        <v>1</v>
      </c>
      <c r="H65" s="61">
        <v>1</v>
      </c>
      <c r="I65" s="61">
        <v>1</v>
      </c>
      <c r="J65" s="61">
        <v>1</v>
      </c>
      <c r="K65" s="61">
        <v>1</v>
      </c>
      <c r="L65" s="61">
        <v>1</v>
      </c>
      <c r="M65" s="61">
        <v>1</v>
      </c>
      <c r="N65" s="61">
        <v>1</v>
      </c>
      <c r="O65" s="61">
        <v>1</v>
      </c>
      <c r="P65" s="61">
        <v>1</v>
      </c>
      <c r="Q65" s="61">
        <v>1</v>
      </c>
      <c r="R65" s="40">
        <f t="shared" si="1"/>
        <v>1</v>
      </c>
    </row>
    <row r="66" spans="2:18" x14ac:dyDescent="0.25">
      <c r="B66" s="8"/>
      <c r="C66" s="17" t="s">
        <v>106</v>
      </c>
      <c r="D66" s="61">
        <v>1</v>
      </c>
      <c r="E66" s="61">
        <v>1</v>
      </c>
      <c r="F66" s="61">
        <v>1</v>
      </c>
      <c r="G66" s="61">
        <v>1</v>
      </c>
      <c r="H66" s="61">
        <v>1</v>
      </c>
      <c r="I66" s="61">
        <v>1</v>
      </c>
      <c r="J66" s="61">
        <v>1</v>
      </c>
      <c r="K66" s="61">
        <v>1</v>
      </c>
      <c r="L66" s="61">
        <v>1</v>
      </c>
      <c r="M66" s="61">
        <v>1</v>
      </c>
      <c r="N66" s="61">
        <v>1</v>
      </c>
      <c r="O66" s="61">
        <v>1</v>
      </c>
      <c r="P66" s="61">
        <v>1</v>
      </c>
      <c r="Q66" s="61">
        <v>1</v>
      </c>
      <c r="R66" s="40">
        <f t="shared" si="1"/>
        <v>1</v>
      </c>
    </row>
    <row r="67" spans="2:18" x14ac:dyDescent="0.25">
      <c r="B67" s="8"/>
      <c r="C67" s="17" t="s">
        <v>107</v>
      </c>
      <c r="D67" s="61">
        <v>1</v>
      </c>
      <c r="E67" s="61">
        <v>1</v>
      </c>
      <c r="F67" s="61">
        <v>1</v>
      </c>
      <c r="G67" s="61">
        <v>1</v>
      </c>
      <c r="H67" s="61">
        <v>1</v>
      </c>
      <c r="I67" s="61">
        <v>1</v>
      </c>
      <c r="J67" s="61">
        <v>1</v>
      </c>
      <c r="K67" s="61">
        <v>1</v>
      </c>
      <c r="L67" s="61">
        <v>1</v>
      </c>
      <c r="M67" s="61">
        <v>1</v>
      </c>
      <c r="N67" s="61">
        <v>1</v>
      </c>
      <c r="O67" s="61">
        <v>1</v>
      </c>
      <c r="P67" s="61">
        <v>1</v>
      </c>
      <c r="Q67" s="61">
        <v>1</v>
      </c>
      <c r="R67" s="40">
        <f t="shared" si="1"/>
        <v>1</v>
      </c>
    </row>
    <row r="68" spans="2:18" x14ac:dyDescent="0.25">
      <c r="B68" s="8"/>
      <c r="C68" s="17" t="s">
        <v>54</v>
      </c>
      <c r="D68" s="61">
        <v>1</v>
      </c>
      <c r="E68" s="61">
        <v>1</v>
      </c>
      <c r="F68" s="61">
        <v>1</v>
      </c>
      <c r="G68" s="61">
        <v>1</v>
      </c>
      <c r="H68" s="61">
        <v>1</v>
      </c>
      <c r="I68" s="61">
        <v>1</v>
      </c>
      <c r="J68" s="61">
        <v>1</v>
      </c>
      <c r="K68" s="61">
        <v>1</v>
      </c>
      <c r="L68" s="61">
        <v>1</v>
      </c>
      <c r="M68" s="61">
        <v>1</v>
      </c>
      <c r="N68" s="61">
        <v>1</v>
      </c>
      <c r="O68" s="61">
        <v>1</v>
      </c>
      <c r="P68" s="61">
        <v>1</v>
      </c>
      <c r="Q68" s="61">
        <v>1</v>
      </c>
      <c r="R68" s="40">
        <f t="shared" si="1"/>
        <v>1</v>
      </c>
    </row>
    <row r="69" spans="2:18" x14ac:dyDescent="0.25">
      <c r="B69" s="8"/>
      <c r="C69" s="17" t="s">
        <v>55</v>
      </c>
      <c r="D69" s="61">
        <v>1</v>
      </c>
      <c r="E69" s="61">
        <v>1</v>
      </c>
      <c r="F69" s="61">
        <v>1</v>
      </c>
      <c r="G69" s="61">
        <v>1</v>
      </c>
      <c r="H69" s="61">
        <v>1</v>
      </c>
      <c r="I69" s="61">
        <v>1</v>
      </c>
      <c r="J69" s="61">
        <v>1</v>
      </c>
      <c r="K69" s="61">
        <v>1</v>
      </c>
      <c r="L69" s="61">
        <v>1</v>
      </c>
      <c r="M69" s="61">
        <v>1</v>
      </c>
      <c r="N69" s="61">
        <v>1</v>
      </c>
      <c r="O69" s="61">
        <v>1</v>
      </c>
      <c r="P69" s="61">
        <v>1</v>
      </c>
      <c r="Q69" s="61">
        <v>1</v>
      </c>
      <c r="R69" s="40">
        <f t="shared" si="1"/>
        <v>1</v>
      </c>
    </row>
    <row r="70" spans="2:18" x14ac:dyDescent="0.25">
      <c r="B70" s="8"/>
      <c r="C70" s="17" t="s">
        <v>56</v>
      </c>
      <c r="D70" s="61">
        <v>1</v>
      </c>
      <c r="E70" s="61">
        <v>1</v>
      </c>
      <c r="F70" s="61">
        <v>1</v>
      </c>
      <c r="G70" s="61">
        <v>1</v>
      </c>
      <c r="H70" s="61">
        <v>1</v>
      </c>
      <c r="I70" s="61">
        <v>1</v>
      </c>
      <c r="J70" s="61">
        <v>1</v>
      </c>
      <c r="K70" s="61">
        <v>1</v>
      </c>
      <c r="L70" s="61">
        <v>1</v>
      </c>
      <c r="M70" s="61">
        <v>1</v>
      </c>
      <c r="N70" s="61">
        <v>1</v>
      </c>
      <c r="O70" s="61">
        <v>1</v>
      </c>
      <c r="P70" s="61">
        <v>1</v>
      </c>
      <c r="Q70" s="61">
        <v>1</v>
      </c>
      <c r="R70" s="40">
        <f t="shared" si="1"/>
        <v>1</v>
      </c>
    </row>
    <row r="71" spans="2:18" x14ac:dyDescent="0.25">
      <c r="B71" s="8"/>
      <c r="C71" s="17" t="s">
        <v>57</v>
      </c>
      <c r="D71" s="61">
        <v>1</v>
      </c>
      <c r="E71" s="61">
        <v>1</v>
      </c>
      <c r="F71" s="61">
        <v>1</v>
      </c>
      <c r="G71" s="61">
        <v>1</v>
      </c>
      <c r="H71" s="61">
        <v>1</v>
      </c>
      <c r="I71" s="61">
        <v>1</v>
      </c>
      <c r="J71" s="61">
        <v>1</v>
      </c>
      <c r="K71" s="61">
        <v>1</v>
      </c>
      <c r="L71" s="61">
        <v>1</v>
      </c>
      <c r="M71" s="61">
        <v>1</v>
      </c>
      <c r="N71" s="61">
        <v>1</v>
      </c>
      <c r="O71" s="61">
        <v>1</v>
      </c>
      <c r="P71" s="61">
        <v>1</v>
      </c>
      <c r="Q71" s="61">
        <v>1</v>
      </c>
      <c r="R71" s="40">
        <f t="shared" si="1"/>
        <v>1</v>
      </c>
    </row>
    <row r="72" spans="2:18" x14ac:dyDescent="0.25">
      <c r="B72" s="8"/>
      <c r="C72" s="29" t="s">
        <v>58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57">
        <f>SUM(R50:R71)</f>
        <v>21</v>
      </c>
    </row>
    <row r="73" spans="2:18" x14ac:dyDescent="0.25">
      <c r="B73" s="8"/>
      <c r="C73" s="17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</row>
    <row r="74" spans="2:18" x14ac:dyDescent="0.25">
      <c r="B74" s="8"/>
      <c r="C74" s="53" t="s">
        <v>59</v>
      </c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</row>
    <row r="75" spans="2:18" x14ac:dyDescent="0.25">
      <c r="B75" s="8"/>
      <c r="C75" s="17" t="s">
        <v>60</v>
      </c>
      <c r="D75" s="61">
        <v>1</v>
      </c>
      <c r="E75" s="61">
        <v>1</v>
      </c>
      <c r="F75" s="61">
        <v>1</v>
      </c>
      <c r="G75" s="61">
        <v>1</v>
      </c>
      <c r="H75" s="61">
        <v>1</v>
      </c>
      <c r="I75" s="61">
        <v>1</v>
      </c>
      <c r="J75" s="61">
        <v>1</v>
      </c>
      <c r="K75" s="61">
        <v>1</v>
      </c>
      <c r="L75" s="61">
        <v>1</v>
      </c>
      <c r="M75" s="61">
        <v>1</v>
      </c>
      <c r="N75" s="61">
        <v>1</v>
      </c>
      <c r="O75" s="61">
        <v>1</v>
      </c>
      <c r="P75" s="61">
        <v>1</v>
      </c>
      <c r="Q75" s="61">
        <v>1</v>
      </c>
      <c r="R75" s="40">
        <f t="shared" ref="R75:R87" si="2">AVERAGE(D75:Q75)</f>
        <v>1</v>
      </c>
    </row>
    <row r="76" spans="2:18" x14ac:dyDescent="0.25">
      <c r="B76" s="8"/>
      <c r="C76" s="17" t="s">
        <v>61</v>
      </c>
      <c r="D76" s="61">
        <v>1</v>
      </c>
      <c r="E76" s="61">
        <v>1</v>
      </c>
      <c r="F76" s="61">
        <v>1</v>
      </c>
      <c r="G76" s="61">
        <v>1</v>
      </c>
      <c r="H76" s="61">
        <v>1</v>
      </c>
      <c r="I76" s="61">
        <v>1</v>
      </c>
      <c r="J76" s="61">
        <v>1</v>
      </c>
      <c r="K76" s="61">
        <v>1</v>
      </c>
      <c r="L76" s="61">
        <v>1</v>
      </c>
      <c r="M76" s="61">
        <v>1</v>
      </c>
      <c r="N76" s="61">
        <v>1</v>
      </c>
      <c r="O76" s="61">
        <v>1</v>
      </c>
      <c r="P76" s="61">
        <v>1</v>
      </c>
      <c r="Q76" s="61">
        <v>1</v>
      </c>
      <c r="R76" s="40">
        <f t="shared" si="2"/>
        <v>1</v>
      </c>
    </row>
    <row r="77" spans="2:18" x14ac:dyDescent="0.25">
      <c r="B77" s="8"/>
      <c r="C77" s="17" t="s">
        <v>62</v>
      </c>
      <c r="D77" s="61">
        <v>1</v>
      </c>
      <c r="E77" s="61">
        <v>1</v>
      </c>
      <c r="F77" s="61">
        <v>1</v>
      </c>
      <c r="G77" s="61">
        <v>1</v>
      </c>
      <c r="H77" s="61">
        <v>1</v>
      </c>
      <c r="I77" s="61">
        <v>1</v>
      </c>
      <c r="J77" s="61">
        <v>1</v>
      </c>
      <c r="K77" s="61">
        <v>1</v>
      </c>
      <c r="L77" s="61">
        <v>1</v>
      </c>
      <c r="M77" s="61">
        <v>1</v>
      </c>
      <c r="N77" s="61">
        <v>1</v>
      </c>
      <c r="O77" s="61">
        <v>1</v>
      </c>
      <c r="P77" s="61">
        <v>1</v>
      </c>
      <c r="Q77" s="61">
        <v>1</v>
      </c>
      <c r="R77" s="40">
        <f t="shared" si="2"/>
        <v>1</v>
      </c>
    </row>
    <row r="78" spans="2:18" x14ac:dyDescent="0.25">
      <c r="B78" s="8"/>
      <c r="C78" s="17" t="s">
        <v>63</v>
      </c>
      <c r="D78" s="61">
        <v>1</v>
      </c>
      <c r="E78" s="61">
        <v>1</v>
      </c>
      <c r="F78" s="61">
        <v>1</v>
      </c>
      <c r="G78" s="61">
        <v>1</v>
      </c>
      <c r="H78" s="61">
        <v>1</v>
      </c>
      <c r="I78" s="61">
        <v>1</v>
      </c>
      <c r="J78" s="61">
        <v>1</v>
      </c>
      <c r="K78" s="61">
        <v>1</v>
      </c>
      <c r="L78" s="61">
        <v>1</v>
      </c>
      <c r="M78" s="61">
        <v>1</v>
      </c>
      <c r="N78" s="61">
        <v>1</v>
      </c>
      <c r="O78" s="61">
        <v>1</v>
      </c>
      <c r="P78" s="61">
        <v>1</v>
      </c>
      <c r="Q78" s="61">
        <v>1</v>
      </c>
      <c r="R78" s="40">
        <f t="shared" si="2"/>
        <v>1</v>
      </c>
    </row>
    <row r="79" spans="2:18" x14ac:dyDescent="0.25">
      <c r="B79" s="8"/>
      <c r="C79" s="17" t="s">
        <v>64</v>
      </c>
      <c r="D79" s="61">
        <v>1</v>
      </c>
      <c r="E79" s="61">
        <v>1</v>
      </c>
      <c r="F79" s="61">
        <v>1</v>
      </c>
      <c r="G79" s="61">
        <v>1</v>
      </c>
      <c r="H79" s="61">
        <v>1</v>
      </c>
      <c r="I79" s="61">
        <v>1</v>
      </c>
      <c r="J79" s="61">
        <v>1</v>
      </c>
      <c r="K79" s="61">
        <v>1</v>
      </c>
      <c r="L79" s="61">
        <v>1</v>
      </c>
      <c r="M79" s="61">
        <v>1</v>
      </c>
      <c r="N79" s="61">
        <v>1</v>
      </c>
      <c r="O79" s="61">
        <v>1</v>
      </c>
      <c r="P79" s="61">
        <v>1</v>
      </c>
      <c r="Q79" s="61">
        <v>1</v>
      </c>
      <c r="R79" s="40">
        <f t="shared" si="2"/>
        <v>1</v>
      </c>
    </row>
    <row r="80" spans="2:18" x14ac:dyDescent="0.25">
      <c r="B80" s="2"/>
      <c r="C80" s="17" t="s">
        <v>65</v>
      </c>
      <c r="D80" s="61">
        <v>1</v>
      </c>
      <c r="E80" s="61">
        <v>1</v>
      </c>
      <c r="F80" s="61">
        <v>1</v>
      </c>
      <c r="G80" s="61">
        <v>1</v>
      </c>
      <c r="H80" s="61">
        <v>1</v>
      </c>
      <c r="I80" s="61">
        <v>1</v>
      </c>
      <c r="J80" s="61">
        <v>1</v>
      </c>
      <c r="K80" s="61">
        <v>1</v>
      </c>
      <c r="L80" s="61">
        <v>1</v>
      </c>
      <c r="M80" s="61">
        <v>1</v>
      </c>
      <c r="N80" s="61">
        <v>1</v>
      </c>
      <c r="O80" s="61">
        <v>1</v>
      </c>
      <c r="P80" s="61">
        <v>1</v>
      </c>
      <c r="Q80" s="61">
        <v>1</v>
      </c>
      <c r="R80" s="40">
        <f t="shared" si="2"/>
        <v>1</v>
      </c>
    </row>
    <row r="81" spans="2:37" x14ac:dyDescent="0.25">
      <c r="B81" s="2"/>
      <c r="C81" s="17" t="s">
        <v>66</v>
      </c>
      <c r="D81" s="61">
        <v>1</v>
      </c>
      <c r="E81" s="61">
        <v>1</v>
      </c>
      <c r="F81" s="61">
        <v>1</v>
      </c>
      <c r="G81" s="61">
        <v>1</v>
      </c>
      <c r="H81" s="61">
        <v>1</v>
      </c>
      <c r="I81" s="61">
        <v>1</v>
      </c>
      <c r="J81" s="61">
        <v>1</v>
      </c>
      <c r="K81" s="61">
        <v>1</v>
      </c>
      <c r="L81" s="61">
        <v>1</v>
      </c>
      <c r="M81" s="61">
        <v>1</v>
      </c>
      <c r="N81" s="61">
        <v>1</v>
      </c>
      <c r="O81" s="61">
        <v>1</v>
      </c>
      <c r="P81" s="61">
        <v>1</v>
      </c>
      <c r="Q81" s="61">
        <v>1</v>
      </c>
      <c r="R81" s="40">
        <f t="shared" si="2"/>
        <v>1</v>
      </c>
    </row>
    <row r="82" spans="2:37" x14ac:dyDescent="0.25">
      <c r="B82" s="2"/>
      <c r="C82" s="17" t="s">
        <v>67</v>
      </c>
      <c r="D82" s="61">
        <v>1</v>
      </c>
      <c r="E82" s="61">
        <v>1</v>
      </c>
      <c r="F82" s="61">
        <v>1</v>
      </c>
      <c r="G82" s="61">
        <v>1</v>
      </c>
      <c r="H82" s="61">
        <v>1</v>
      </c>
      <c r="I82" s="61">
        <v>1</v>
      </c>
      <c r="J82" s="61">
        <v>1</v>
      </c>
      <c r="K82" s="61">
        <v>1</v>
      </c>
      <c r="L82" s="61">
        <v>1</v>
      </c>
      <c r="M82" s="61">
        <v>1</v>
      </c>
      <c r="N82" s="61">
        <v>1</v>
      </c>
      <c r="O82" s="61">
        <v>1</v>
      </c>
      <c r="P82" s="61">
        <v>1</v>
      </c>
      <c r="Q82" s="61">
        <v>1</v>
      </c>
      <c r="R82" s="40">
        <f t="shared" si="2"/>
        <v>1</v>
      </c>
    </row>
    <row r="83" spans="2:37" x14ac:dyDescent="0.25">
      <c r="B83" s="2"/>
      <c r="C83" s="17" t="s">
        <v>68</v>
      </c>
      <c r="D83" s="61">
        <v>1</v>
      </c>
      <c r="E83" s="61">
        <v>1</v>
      </c>
      <c r="F83" s="61">
        <v>1</v>
      </c>
      <c r="G83" s="61">
        <v>1</v>
      </c>
      <c r="H83" s="61">
        <v>1</v>
      </c>
      <c r="I83" s="61">
        <v>1</v>
      </c>
      <c r="J83" s="61">
        <v>1</v>
      </c>
      <c r="K83" s="61">
        <v>1</v>
      </c>
      <c r="L83" s="61">
        <v>1</v>
      </c>
      <c r="M83" s="61">
        <v>1</v>
      </c>
      <c r="N83" s="61">
        <v>1</v>
      </c>
      <c r="O83" s="61">
        <v>1</v>
      </c>
      <c r="P83" s="61">
        <v>1</v>
      </c>
      <c r="Q83" s="61">
        <v>1</v>
      </c>
      <c r="R83" s="40">
        <f t="shared" si="2"/>
        <v>1</v>
      </c>
    </row>
    <row r="84" spans="2:37" x14ac:dyDescent="0.25">
      <c r="B84" s="2"/>
      <c r="C84" s="17" t="s">
        <v>69</v>
      </c>
      <c r="D84" s="61">
        <v>1</v>
      </c>
      <c r="E84" s="61">
        <v>1</v>
      </c>
      <c r="F84" s="61">
        <v>1</v>
      </c>
      <c r="G84" s="61">
        <v>1</v>
      </c>
      <c r="H84" s="61">
        <v>1</v>
      </c>
      <c r="I84" s="61">
        <v>1</v>
      </c>
      <c r="J84" s="61">
        <v>1</v>
      </c>
      <c r="K84" s="61">
        <v>1</v>
      </c>
      <c r="L84" s="61">
        <v>1</v>
      </c>
      <c r="M84" s="61">
        <v>1</v>
      </c>
      <c r="N84" s="61">
        <v>1</v>
      </c>
      <c r="O84" s="61">
        <v>1</v>
      </c>
      <c r="P84" s="61">
        <v>1</v>
      </c>
      <c r="Q84" s="61">
        <v>1</v>
      </c>
      <c r="R84" s="40">
        <f t="shared" si="2"/>
        <v>1</v>
      </c>
    </row>
    <row r="85" spans="2:37" x14ac:dyDescent="0.25">
      <c r="B85" s="2"/>
      <c r="C85" s="17" t="s">
        <v>70</v>
      </c>
      <c r="D85" s="61">
        <v>1</v>
      </c>
      <c r="E85" s="61">
        <v>1</v>
      </c>
      <c r="F85" s="61">
        <v>1</v>
      </c>
      <c r="G85" s="61">
        <v>1</v>
      </c>
      <c r="H85" s="61">
        <v>1</v>
      </c>
      <c r="I85" s="61">
        <v>1</v>
      </c>
      <c r="J85" s="61">
        <v>1</v>
      </c>
      <c r="K85" s="61">
        <v>1</v>
      </c>
      <c r="L85" s="61">
        <v>1</v>
      </c>
      <c r="M85" s="61">
        <v>1</v>
      </c>
      <c r="N85" s="61">
        <v>1</v>
      </c>
      <c r="O85" s="61">
        <v>1</v>
      </c>
      <c r="P85" s="61">
        <v>1</v>
      </c>
      <c r="Q85" s="61">
        <v>1</v>
      </c>
      <c r="R85" s="40">
        <f t="shared" si="2"/>
        <v>1</v>
      </c>
    </row>
    <row r="86" spans="2:37" x14ac:dyDescent="0.25">
      <c r="B86" s="2"/>
      <c r="C86" s="17" t="s">
        <v>71</v>
      </c>
      <c r="D86" s="61">
        <v>1</v>
      </c>
      <c r="E86" s="61">
        <v>1</v>
      </c>
      <c r="F86" s="61">
        <v>1</v>
      </c>
      <c r="G86" s="61">
        <v>1</v>
      </c>
      <c r="H86" s="61">
        <v>1</v>
      </c>
      <c r="I86" s="61">
        <v>1</v>
      </c>
      <c r="J86" s="61">
        <v>1</v>
      </c>
      <c r="K86" s="61">
        <v>1</v>
      </c>
      <c r="L86" s="61">
        <v>1</v>
      </c>
      <c r="M86" s="61">
        <v>1</v>
      </c>
      <c r="N86" s="61">
        <v>1</v>
      </c>
      <c r="O86" s="61">
        <v>1</v>
      </c>
      <c r="P86" s="61">
        <v>1</v>
      </c>
      <c r="Q86" s="61">
        <v>1</v>
      </c>
      <c r="R86" s="40">
        <f t="shared" si="2"/>
        <v>1</v>
      </c>
    </row>
    <row r="87" spans="2:37" x14ac:dyDescent="0.25">
      <c r="B87" s="2"/>
      <c r="C87" s="17" t="s">
        <v>72</v>
      </c>
      <c r="D87" s="61">
        <v>1</v>
      </c>
      <c r="E87" s="61">
        <v>1</v>
      </c>
      <c r="F87" s="61">
        <v>1</v>
      </c>
      <c r="G87" s="61">
        <v>1</v>
      </c>
      <c r="H87" s="61">
        <v>1</v>
      </c>
      <c r="I87" s="61">
        <v>1</v>
      </c>
      <c r="J87" s="61">
        <v>1</v>
      </c>
      <c r="K87" s="61">
        <v>1</v>
      </c>
      <c r="L87" s="61">
        <v>1</v>
      </c>
      <c r="M87" s="61">
        <v>1</v>
      </c>
      <c r="N87" s="61">
        <v>1</v>
      </c>
      <c r="O87" s="61">
        <v>1</v>
      </c>
      <c r="P87" s="61">
        <v>1</v>
      </c>
      <c r="Q87" s="61">
        <v>1</v>
      </c>
      <c r="R87" s="40">
        <f t="shared" si="2"/>
        <v>1</v>
      </c>
    </row>
    <row r="88" spans="2:37" x14ac:dyDescent="0.25">
      <c r="B88" s="2"/>
      <c r="C88" s="65" t="s">
        <v>3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61">
        <f>SUM(R75:R87)</f>
        <v>13</v>
      </c>
    </row>
    <row r="89" spans="2:37" x14ac:dyDescent="0.25">
      <c r="D89" s="20"/>
      <c r="E89" s="20"/>
      <c r="F89" s="10"/>
      <c r="G89" s="10"/>
      <c r="H89" s="10"/>
      <c r="I89" s="10"/>
      <c r="J89" s="10"/>
      <c r="K89" s="10"/>
      <c r="L89" s="10"/>
      <c r="M89" s="10"/>
      <c r="N89" s="10"/>
    </row>
    <row r="90" spans="2:37" x14ac:dyDescent="0.25">
      <c r="B90" s="4" t="s">
        <v>73</v>
      </c>
      <c r="C90" s="37" t="s">
        <v>2</v>
      </c>
      <c r="D90" s="89" t="s">
        <v>74</v>
      </c>
      <c r="E90" s="90"/>
      <c r="F90" s="89" t="s">
        <v>75</v>
      </c>
      <c r="G90" s="90"/>
      <c r="H90" s="89" t="s">
        <v>15</v>
      </c>
      <c r="I90" s="90"/>
      <c r="J90" s="89" t="s">
        <v>16</v>
      </c>
      <c r="K90" s="90"/>
      <c r="L90" s="89" t="s">
        <v>17</v>
      </c>
      <c r="M90" s="90"/>
      <c r="N90" s="89" t="s">
        <v>18</v>
      </c>
      <c r="O90" s="90"/>
      <c r="P90" s="89" t="s">
        <v>19</v>
      </c>
      <c r="Q90" s="90"/>
      <c r="R90" s="89" t="s">
        <v>20</v>
      </c>
      <c r="S90" s="90"/>
      <c r="T90" s="89" t="s">
        <v>21</v>
      </c>
      <c r="U90" s="90"/>
      <c r="V90" s="89" t="s">
        <v>22</v>
      </c>
      <c r="W90" s="90"/>
      <c r="X90" s="89" t="s">
        <v>23</v>
      </c>
      <c r="Y90" s="90"/>
      <c r="Z90" s="89" t="s">
        <v>24</v>
      </c>
      <c r="AA90" s="90"/>
      <c r="AB90" s="89" t="s">
        <v>25</v>
      </c>
      <c r="AC90" s="90"/>
      <c r="AD90" s="89" t="s">
        <v>26</v>
      </c>
      <c r="AE90" s="90"/>
      <c r="AF90" s="89" t="s">
        <v>27</v>
      </c>
      <c r="AG90" s="90"/>
      <c r="AH90" s="89" t="s">
        <v>28</v>
      </c>
      <c r="AI90" s="90"/>
      <c r="AJ90" s="28" t="s">
        <v>3</v>
      </c>
    </row>
    <row r="91" spans="2:37" ht="30" x14ac:dyDescent="0.25">
      <c r="B91" s="3"/>
      <c r="C91" s="3"/>
      <c r="D91" s="33" t="s">
        <v>76</v>
      </c>
      <c r="E91" s="34" t="s">
        <v>77</v>
      </c>
      <c r="F91" s="33" t="s">
        <v>76</v>
      </c>
      <c r="G91" s="34" t="s">
        <v>77</v>
      </c>
      <c r="H91" s="33" t="s">
        <v>76</v>
      </c>
      <c r="I91" s="34" t="s">
        <v>77</v>
      </c>
      <c r="J91" s="33" t="s">
        <v>76</v>
      </c>
      <c r="K91" s="34" t="s">
        <v>77</v>
      </c>
      <c r="L91" s="33" t="s">
        <v>76</v>
      </c>
      <c r="M91" s="34" t="s">
        <v>77</v>
      </c>
      <c r="N91" s="33" t="s">
        <v>76</v>
      </c>
      <c r="O91" s="34" t="s">
        <v>77</v>
      </c>
      <c r="P91" s="33" t="s">
        <v>76</v>
      </c>
      <c r="Q91" s="34" t="s">
        <v>77</v>
      </c>
      <c r="R91" s="33" t="s">
        <v>76</v>
      </c>
      <c r="S91" s="34" t="s">
        <v>77</v>
      </c>
      <c r="T91" s="33" t="s">
        <v>76</v>
      </c>
      <c r="U91" s="34" t="s">
        <v>77</v>
      </c>
      <c r="V91" s="33" t="s">
        <v>76</v>
      </c>
      <c r="W91" s="34" t="s">
        <v>77</v>
      </c>
      <c r="X91" s="33" t="s">
        <v>76</v>
      </c>
      <c r="Y91" s="34" t="s">
        <v>77</v>
      </c>
      <c r="Z91" s="33" t="s">
        <v>76</v>
      </c>
      <c r="AA91" s="34" t="s">
        <v>77</v>
      </c>
      <c r="AB91" s="33" t="s">
        <v>76</v>
      </c>
      <c r="AC91" s="34" t="s">
        <v>77</v>
      </c>
      <c r="AD91" s="33" t="s">
        <v>76</v>
      </c>
      <c r="AE91" s="34" t="s">
        <v>77</v>
      </c>
      <c r="AF91" s="33" t="s">
        <v>76</v>
      </c>
      <c r="AG91" s="34" t="s">
        <v>77</v>
      </c>
      <c r="AH91" s="33" t="s">
        <v>76</v>
      </c>
      <c r="AI91" s="34" t="s">
        <v>77</v>
      </c>
      <c r="AJ91" s="19"/>
    </row>
    <row r="92" spans="2:37" ht="30" x14ac:dyDescent="0.25">
      <c r="B92" s="63" t="s">
        <v>78</v>
      </c>
      <c r="C92" s="3" t="s">
        <v>79</v>
      </c>
      <c r="D92" s="56">
        <v>1</v>
      </c>
      <c r="E92" s="56">
        <v>1</v>
      </c>
      <c r="F92" s="56">
        <v>1</v>
      </c>
      <c r="G92" s="56">
        <v>1</v>
      </c>
      <c r="H92" s="56">
        <v>1</v>
      </c>
      <c r="I92" s="56">
        <v>1</v>
      </c>
      <c r="J92" s="56">
        <v>1</v>
      </c>
      <c r="K92" s="56">
        <v>1</v>
      </c>
      <c r="L92" s="56">
        <v>1</v>
      </c>
      <c r="M92" s="56">
        <v>1</v>
      </c>
      <c r="N92" s="56">
        <v>1</v>
      </c>
      <c r="O92" s="56">
        <v>1</v>
      </c>
      <c r="P92" s="56">
        <v>1</v>
      </c>
      <c r="Q92" s="56">
        <v>1</v>
      </c>
      <c r="R92" s="56">
        <v>1</v>
      </c>
      <c r="S92" s="56">
        <v>1</v>
      </c>
      <c r="T92" s="56">
        <v>1</v>
      </c>
      <c r="U92" s="56">
        <v>1</v>
      </c>
      <c r="V92" s="56">
        <v>1</v>
      </c>
      <c r="W92" s="56">
        <v>1</v>
      </c>
      <c r="X92" s="56">
        <v>1</v>
      </c>
      <c r="Y92" s="56">
        <v>1</v>
      </c>
      <c r="Z92" s="56">
        <v>1</v>
      </c>
      <c r="AA92" s="56">
        <v>1</v>
      </c>
      <c r="AB92" s="56">
        <v>1</v>
      </c>
      <c r="AC92" s="56">
        <v>1</v>
      </c>
      <c r="AD92" s="56">
        <v>1</v>
      </c>
      <c r="AE92" s="56">
        <v>1</v>
      </c>
      <c r="AF92" s="56">
        <v>1</v>
      </c>
      <c r="AG92" s="56">
        <v>1</v>
      </c>
      <c r="AH92" s="56">
        <v>1</v>
      </c>
      <c r="AI92" s="56">
        <v>1</v>
      </c>
      <c r="AJ92" s="58"/>
    </row>
    <row r="93" spans="2:37" x14ac:dyDescent="0.25">
      <c r="B93" s="2"/>
      <c r="C93" s="2" t="s">
        <v>80</v>
      </c>
      <c r="D93" s="64">
        <v>2000</v>
      </c>
      <c r="E93" s="64">
        <v>2000</v>
      </c>
      <c r="F93" s="64">
        <v>2000</v>
      </c>
      <c r="G93" s="64">
        <v>2000</v>
      </c>
      <c r="H93" s="64">
        <v>2000</v>
      </c>
      <c r="I93" s="64">
        <v>2000</v>
      </c>
      <c r="J93" s="64">
        <v>2000</v>
      </c>
      <c r="K93" s="64">
        <v>2000</v>
      </c>
      <c r="L93" s="64">
        <v>2000</v>
      </c>
      <c r="M93" s="64">
        <v>2000</v>
      </c>
      <c r="N93" s="64">
        <v>2000</v>
      </c>
      <c r="O93" s="64">
        <v>2000</v>
      </c>
      <c r="P93" s="64">
        <v>2000</v>
      </c>
      <c r="Q93" s="64">
        <v>2000</v>
      </c>
      <c r="R93" s="64">
        <v>2000</v>
      </c>
      <c r="S93" s="64">
        <v>2000</v>
      </c>
      <c r="T93" s="64">
        <v>2000</v>
      </c>
      <c r="U93" s="64">
        <v>2000</v>
      </c>
      <c r="V93" s="64">
        <v>2000</v>
      </c>
      <c r="W93" s="64">
        <v>2000</v>
      </c>
      <c r="X93" s="64">
        <v>2000</v>
      </c>
      <c r="Y93" s="64">
        <v>2000</v>
      </c>
      <c r="Z93" s="64">
        <v>2000</v>
      </c>
      <c r="AA93" s="64">
        <v>2000</v>
      </c>
      <c r="AB93" s="64">
        <v>2000</v>
      </c>
      <c r="AC93" s="64">
        <v>2000</v>
      </c>
      <c r="AD93" s="64">
        <v>2000</v>
      </c>
      <c r="AE93" s="64">
        <v>2000</v>
      </c>
      <c r="AF93" s="64">
        <v>2000</v>
      </c>
      <c r="AG93" s="64">
        <v>2000</v>
      </c>
      <c r="AH93" s="64">
        <v>2000</v>
      </c>
      <c r="AI93" s="64">
        <v>2000</v>
      </c>
      <c r="AJ93" s="59"/>
    </row>
    <row r="94" spans="2:37" x14ac:dyDescent="0.25">
      <c r="C94" s="65" t="s">
        <v>93</v>
      </c>
      <c r="D94" s="66">
        <f>D92*D93</f>
        <v>2000</v>
      </c>
      <c r="E94" s="66">
        <f t="shared" ref="E94:AE94" si="3">E92*E93</f>
        <v>2000</v>
      </c>
      <c r="F94" s="66">
        <f t="shared" si="3"/>
        <v>2000</v>
      </c>
      <c r="G94" s="66">
        <f t="shared" si="3"/>
        <v>2000</v>
      </c>
      <c r="H94" s="66">
        <f t="shared" si="3"/>
        <v>2000</v>
      </c>
      <c r="I94" s="66">
        <f t="shared" si="3"/>
        <v>2000</v>
      </c>
      <c r="J94" s="66">
        <f t="shared" si="3"/>
        <v>2000</v>
      </c>
      <c r="K94" s="66">
        <f t="shared" si="3"/>
        <v>2000</v>
      </c>
      <c r="L94" s="66">
        <f t="shared" si="3"/>
        <v>2000</v>
      </c>
      <c r="M94" s="66">
        <f t="shared" si="3"/>
        <v>2000</v>
      </c>
      <c r="N94" s="66">
        <f t="shared" si="3"/>
        <v>2000</v>
      </c>
      <c r="O94" s="66">
        <f t="shared" si="3"/>
        <v>2000</v>
      </c>
      <c r="P94" s="66">
        <f t="shared" si="3"/>
        <v>2000</v>
      </c>
      <c r="Q94" s="66">
        <f t="shared" si="3"/>
        <v>2000</v>
      </c>
      <c r="R94" s="66">
        <f t="shared" si="3"/>
        <v>2000</v>
      </c>
      <c r="S94" s="66">
        <f t="shared" si="3"/>
        <v>2000</v>
      </c>
      <c r="T94" s="66">
        <f t="shared" si="3"/>
        <v>2000</v>
      </c>
      <c r="U94" s="66">
        <f t="shared" si="3"/>
        <v>2000</v>
      </c>
      <c r="V94" s="66">
        <f t="shared" si="3"/>
        <v>2000</v>
      </c>
      <c r="W94" s="66">
        <f t="shared" si="3"/>
        <v>2000</v>
      </c>
      <c r="X94" s="66">
        <f t="shared" si="3"/>
        <v>2000</v>
      </c>
      <c r="Y94" s="66">
        <f t="shared" si="3"/>
        <v>2000</v>
      </c>
      <c r="Z94" s="66">
        <f t="shared" si="3"/>
        <v>2000</v>
      </c>
      <c r="AA94" s="66">
        <f t="shared" si="3"/>
        <v>2000</v>
      </c>
      <c r="AB94" s="66">
        <f t="shared" si="3"/>
        <v>2000</v>
      </c>
      <c r="AC94" s="66">
        <f t="shared" si="3"/>
        <v>2000</v>
      </c>
      <c r="AD94" s="66">
        <f t="shared" si="3"/>
        <v>2000</v>
      </c>
      <c r="AE94" s="66">
        <f t="shared" si="3"/>
        <v>2000</v>
      </c>
      <c r="AF94" s="66">
        <f t="shared" ref="AF94" si="4">AF92*AF93</f>
        <v>2000</v>
      </c>
      <c r="AG94" s="66">
        <f t="shared" ref="AG94" si="5">AG92*AG93</f>
        <v>2000</v>
      </c>
      <c r="AH94" s="66">
        <f t="shared" ref="AH94" si="6">AH92*AH93</f>
        <v>2000</v>
      </c>
      <c r="AI94" s="66">
        <f t="shared" ref="AI94" si="7">AI92*AI93</f>
        <v>2000</v>
      </c>
      <c r="AJ94" s="84"/>
    </row>
    <row r="95" spans="2:37" x14ac:dyDescent="0.25">
      <c r="C95" s="80" t="s">
        <v>94</v>
      </c>
      <c r="D95" s="82">
        <v>100</v>
      </c>
      <c r="E95" s="82">
        <v>100</v>
      </c>
      <c r="F95" s="82">
        <v>100</v>
      </c>
      <c r="G95" s="82">
        <v>100</v>
      </c>
      <c r="H95" s="82">
        <v>100</v>
      </c>
      <c r="I95" s="82">
        <v>100</v>
      </c>
      <c r="J95" s="82">
        <v>100</v>
      </c>
      <c r="K95" s="82">
        <v>100</v>
      </c>
      <c r="L95" s="82">
        <v>100</v>
      </c>
      <c r="M95" s="82">
        <v>100</v>
      </c>
      <c r="N95" s="82">
        <v>100</v>
      </c>
      <c r="O95" s="82">
        <v>100</v>
      </c>
      <c r="P95" s="82">
        <v>100</v>
      </c>
      <c r="Q95" s="82">
        <v>100</v>
      </c>
      <c r="R95" s="82">
        <v>100</v>
      </c>
      <c r="S95" s="82">
        <v>100</v>
      </c>
      <c r="T95" s="82">
        <v>100</v>
      </c>
      <c r="U95" s="82">
        <v>100</v>
      </c>
      <c r="V95" s="82">
        <v>100</v>
      </c>
      <c r="W95" s="82">
        <v>100</v>
      </c>
      <c r="X95" s="82">
        <v>100</v>
      </c>
      <c r="Y95" s="82">
        <v>100</v>
      </c>
      <c r="Z95" s="82">
        <v>100</v>
      </c>
      <c r="AA95" s="82">
        <v>100</v>
      </c>
      <c r="AB95" s="82">
        <v>100</v>
      </c>
      <c r="AC95" s="82">
        <v>100</v>
      </c>
      <c r="AD95" s="82">
        <v>100</v>
      </c>
      <c r="AE95" s="82">
        <v>100</v>
      </c>
      <c r="AF95" s="82">
        <v>100</v>
      </c>
      <c r="AG95" s="82">
        <v>100</v>
      </c>
      <c r="AH95" s="82">
        <v>100</v>
      </c>
      <c r="AI95" s="82">
        <v>100</v>
      </c>
      <c r="AJ95" s="84"/>
    </row>
    <row r="96" spans="2:37" x14ac:dyDescent="0.25">
      <c r="C96" s="80" t="s">
        <v>95</v>
      </c>
      <c r="D96" s="83">
        <v>0.01</v>
      </c>
      <c r="E96" s="83">
        <v>0.01</v>
      </c>
      <c r="F96" s="83">
        <v>0.01</v>
      </c>
      <c r="G96" s="83">
        <v>0.01</v>
      </c>
      <c r="H96" s="83">
        <v>0.01</v>
      </c>
      <c r="I96" s="83">
        <v>0.01</v>
      </c>
      <c r="J96" s="83">
        <v>0.01</v>
      </c>
      <c r="K96" s="83">
        <v>0.01</v>
      </c>
      <c r="L96" s="83">
        <v>0.01</v>
      </c>
      <c r="M96" s="83">
        <v>0.01</v>
      </c>
      <c r="N96" s="83">
        <v>0.01</v>
      </c>
      <c r="O96" s="83">
        <v>0.01</v>
      </c>
      <c r="P96" s="83">
        <v>0.01</v>
      </c>
      <c r="Q96" s="83">
        <v>0.01</v>
      </c>
      <c r="R96" s="83">
        <v>0.01</v>
      </c>
      <c r="S96" s="83">
        <v>0.01</v>
      </c>
      <c r="T96" s="83">
        <v>0.01</v>
      </c>
      <c r="U96" s="83">
        <v>0.01</v>
      </c>
      <c r="V96" s="83">
        <v>0.01</v>
      </c>
      <c r="W96" s="83">
        <v>0.01</v>
      </c>
      <c r="X96" s="83">
        <v>0.01</v>
      </c>
      <c r="Y96" s="83">
        <v>0.01</v>
      </c>
      <c r="Z96" s="83">
        <v>0.01</v>
      </c>
      <c r="AA96" s="83">
        <v>0.01</v>
      </c>
      <c r="AB96" s="83">
        <v>0.01</v>
      </c>
      <c r="AC96" s="83">
        <v>0.01</v>
      </c>
      <c r="AD96" s="83">
        <v>0.01</v>
      </c>
      <c r="AE96" s="83">
        <v>0.01</v>
      </c>
      <c r="AF96" s="83">
        <v>0.01</v>
      </c>
      <c r="AG96" s="83">
        <v>0.01</v>
      </c>
      <c r="AH96" s="83">
        <v>0.01</v>
      </c>
      <c r="AI96" s="83">
        <v>0.01</v>
      </c>
      <c r="AJ96" s="84"/>
      <c r="AK96" t="s">
        <v>97</v>
      </c>
    </row>
    <row r="97" spans="2:36" x14ac:dyDescent="0.25">
      <c r="C97" s="80" t="s">
        <v>9</v>
      </c>
      <c r="D97" s="66">
        <f>D95+(D95*D96)</f>
        <v>101</v>
      </c>
      <c r="E97" s="66">
        <f t="shared" ref="E97:AI97" si="8">E95+(E95*E96)</f>
        <v>101</v>
      </c>
      <c r="F97" s="66">
        <f t="shared" si="8"/>
        <v>101</v>
      </c>
      <c r="G97" s="66">
        <f t="shared" si="8"/>
        <v>101</v>
      </c>
      <c r="H97" s="66">
        <f t="shared" si="8"/>
        <v>101</v>
      </c>
      <c r="I97" s="66">
        <f t="shared" si="8"/>
        <v>101</v>
      </c>
      <c r="J97" s="66">
        <f t="shared" si="8"/>
        <v>101</v>
      </c>
      <c r="K97" s="66">
        <f t="shared" si="8"/>
        <v>101</v>
      </c>
      <c r="L97" s="66">
        <f t="shared" si="8"/>
        <v>101</v>
      </c>
      <c r="M97" s="66">
        <f t="shared" si="8"/>
        <v>101</v>
      </c>
      <c r="N97" s="66">
        <f t="shared" si="8"/>
        <v>101</v>
      </c>
      <c r="O97" s="66">
        <f t="shared" si="8"/>
        <v>101</v>
      </c>
      <c r="P97" s="66">
        <f t="shared" si="8"/>
        <v>101</v>
      </c>
      <c r="Q97" s="66">
        <f t="shared" si="8"/>
        <v>101</v>
      </c>
      <c r="R97" s="66">
        <f t="shared" si="8"/>
        <v>101</v>
      </c>
      <c r="S97" s="66">
        <f t="shared" si="8"/>
        <v>101</v>
      </c>
      <c r="T97" s="66">
        <f t="shared" si="8"/>
        <v>101</v>
      </c>
      <c r="U97" s="66">
        <f t="shared" si="8"/>
        <v>101</v>
      </c>
      <c r="V97" s="66">
        <f t="shared" si="8"/>
        <v>101</v>
      </c>
      <c r="W97" s="66">
        <f t="shared" si="8"/>
        <v>101</v>
      </c>
      <c r="X97" s="66">
        <f t="shared" si="8"/>
        <v>101</v>
      </c>
      <c r="Y97" s="66">
        <f t="shared" si="8"/>
        <v>101</v>
      </c>
      <c r="Z97" s="66">
        <f t="shared" si="8"/>
        <v>101</v>
      </c>
      <c r="AA97" s="66">
        <f t="shared" si="8"/>
        <v>101</v>
      </c>
      <c r="AB97" s="66">
        <f t="shared" si="8"/>
        <v>101</v>
      </c>
      <c r="AC97" s="66">
        <f t="shared" si="8"/>
        <v>101</v>
      </c>
      <c r="AD97" s="66">
        <f t="shared" si="8"/>
        <v>101</v>
      </c>
      <c r="AE97" s="66">
        <f t="shared" si="8"/>
        <v>101</v>
      </c>
      <c r="AF97" s="66">
        <f t="shared" si="8"/>
        <v>101</v>
      </c>
      <c r="AG97" s="66">
        <f t="shared" si="8"/>
        <v>101</v>
      </c>
      <c r="AH97" s="66">
        <f t="shared" si="8"/>
        <v>101</v>
      </c>
      <c r="AI97" s="66">
        <f t="shared" si="8"/>
        <v>101</v>
      </c>
      <c r="AJ97" s="84"/>
    </row>
    <row r="98" spans="2:36" x14ac:dyDescent="0.25">
      <c r="C98" s="80" t="s">
        <v>96</v>
      </c>
      <c r="D98" s="66">
        <f>D94+D97</f>
        <v>2101</v>
      </c>
      <c r="E98" s="66">
        <f t="shared" ref="E98:AI98" si="9">E94+E97</f>
        <v>2101</v>
      </c>
      <c r="F98" s="66">
        <f t="shared" si="9"/>
        <v>2101</v>
      </c>
      <c r="G98" s="66">
        <f t="shared" si="9"/>
        <v>2101</v>
      </c>
      <c r="H98" s="66">
        <f t="shared" si="9"/>
        <v>2101</v>
      </c>
      <c r="I98" s="66">
        <f t="shared" si="9"/>
        <v>2101</v>
      </c>
      <c r="J98" s="66">
        <f t="shared" si="9"/>
        <v>2101</v>
      </c>
      <c r="K98" s="66">
        <f t="shared" si="9"/>
        <v>2101</v>
      </c>
      <c r="L98" s="66">
        <f t="shared" si="9"/>
        <v>2101</v>
      </c>
      <c r="M98" s="66">
        <f t="shared" si="9"/>
        <v>2101</v>
      </c>
      <c r="N98" s="66">
        <f t="shared" si="9"/>
        <v>2101</v>
      </c>
      <c r="O98" s="66">
        <f t="shared" si="9"/>
        <v>2101</v>
      </c>
      <c r="P98" s="66">
        <f t="shared" si="9"/>
        <v>2101</v>
      </c>
      <c r="Q98" s="66">
        <f t="shared" si="9"/>
        <v>2101</v>
      </c>
      <c r="R98" s="66">
        <f t="shared" si="9"/>
        <v>2101</v>
      </c>
      <c r="S98" s="66">
        <f t="shared" si="9"/>
        <v>2101</v>
      </c>
      <c r="T98" s="66">
        <f t="shared" si="9"/>
        <v>2101</v>
      </c>
      <c r="U98" s="66">
        <f t="shared" si="9"/>
        <v>2101</v>
      </c>
      <c r="V98" s="66">
        <f t="shared" si="9"/>
        <v>2101</v>
      </c>
      <c r="W98" s="66">
        <f t="shared" si="9"/>
        <v>2101</v>
      </c>
      <c r="X98" s="66">
        <f t="shared" si="9"/>
        <v>2101</v>
      </c>
      <c r="Y98" s="66">
        <f t="shared" si="9"/>
        <v>2101</v>
      </c>
      <c r="Z98" s="66">
        <f t="shared" si="9"/>
        <v>2101</v>
      </c>
      <c r="AA98" s="66">
        <f t="shared" si="9"/>
        <v>2101</v>
      </c>
      <c r="AB98" s="66">
        <f t="shared" si="9"/>
        <v>2101</v>
      </c>
      <c r="AC98" s="66">
        <f t="shared" si="9"/>
        <v>2101</v>
      </c>
      <c r="AD98" s="66">
        <f t="shared" si="9"/>
        <v>2101</v>
      </c>
      <c r="AE98" s="66">
        <f t="shared" si="9"/>
        <v>2101</v>
      </c>
      <c r="AF98" s="66">
        <f t="shared" si="9"/>
        <v>2101</v>
      </c>
      <c r="AG98" s="66">
        <f t="shared" si="9"/>
        <v>2101</v>
      </c>
      <c r="AH98" s="66">
        <f t="shared" si="9"/>
        <v>2101</v>
      </c>
      <c r="AI98" s="66">
        <f t="shared" si="9"/>
        <v>2101</v>
      </c>
      <c r="AJ98" s="85">
        <f>SUM(D98:AI98)</f>
        <v>67232</v>
      </c>
    </row>
    <row r="99" spans="2:36" x14ac:dyDescent="0.25">
      <c r="C99" s="80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38"/>
    </row>
    <row r="100" spans="2:36" x14ac:dyDescent="0.25">
      <c r="B100" s="4"/>
      <c r="C100" s="4" t="s">
        <v>2</v>
      </c>
      <c r="D100" s="19" t="s">
        <v>74</v>
      </c>
      <c r="E100" s="19" t="s">
        <v>75</v>
      </c>
      <c r="F100" s="19" t="s">
        <v>15</v>
      </c>
      <c r="G100" s="19" t="s">
        <v>16</v>
      </c>
      <c r="H100" s="19" t="s">
        <v>17</v>
      </c>
      <c r="I100" s="19" t="s">
        <v>18</v>
      </c>
      <c r="J100" s="19" t="s">
        <v>19</v>
      </c>
      <c r="K100" s="19" t="s">
        <v>20</v>
      </c>
      <c r="L100" s="19" t="s">
        <v>21</v>
      </c>
      <c r="M100" s="19" t="s">
        <v>22</v>
      </c>
      <c r="N100" s="19" t="s">
        <v>23</v>
      </c>
      <c r="O100" s="19" t="s">
        <v>24</v>
      </c>
      <c r="P100" s="19" t="s">
        <v>25</v>
      </c>
      <c r="Q100" s="19" t="s">
        <v>26</v>
      </c>
      <c r="R100" s="19" t="s">
        <v>27</v>
      </c>
      <c r="S100" s="19" t="s">
        <v>28</v>
      </c>
      <c r="T100" s="19" t="s">
        <v>3</v>
      </c>
    </row>
    <row r="101" spans="2:36" x14ac:dyDescent="0.25">
      <c r="B101" s="67" t="s">
        <v>81</v>
      </c>
      <c r="C101" s="3" t="s">
        <v>82</v>
      </c>
      <c r="D101" s="61">
        <v>1</v>
      </c>
      <c r="E101" s="61">
        <v>1</v>
      </c>
      <c r="F101" s="61">
        <v>1</v>
      </c>
      <c r="G101" s="61">
        <v>1</v>
      </c>
      <c r="H101" s="61">
        <v>1</v>
      </c>
      <c r="I101" s="61">
        <v>1</v>
      </c>
      <c r="J101" s="61">
        <v>1</v>
      </c>
      <c r="K101" s="61">
        <v>1</v>
      </c>
      <c r="L101" s="61">
        <v>1</v>
      </c>
      <c r="M101" s="61">
        <v>1</v>
      </c>
      <c r="N101" s="61">
        <v>1</v>
      </c>
      <c r="O101" s="61">
        <v>1</v>
      </c>
      <c r="P101" s="61">
        <v>1</v>
      </c>
      <c r="Q101" s="61">
        <v>1</v>
      </c>
      <c r="R101" s="61">
        <v>1</v>
      </c>
      <c r="S101" s="61">
        <v>1</v>
      </c>
      <c r="T101" s="57">
        <f>SUM(D101:S101)</f>
        <v>16</v>
      </c>
    </row>
    <row r="103" spans="2:36" x14ac:dyDescent="0.25">
      <c r="B103" s="44"/>
      <c r="C103" s="4" t="s">
        <v>2</v>
      </c>
      <c r="D103" s="19" t="s">
        <v>83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2:36" x14ac:dyDescent="0.25">
      <c r="B104" s="3" t="s">
        <v>81</v>
      </c>
      <c r="C104" s="3" t="s">
        <v>84</v>
      </c>
      <c r="D104" s="60">
        <v>1</v>
      </c>
      <c r="E104" s="87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</row>
    <row r="105" spans="2:36" x14ac:dyDescent="0.25">
      <c r="G105" s="9"/>
    </row>
    <row r="107" spans="2:36" x14ac:dyDescent="0.25">
      <c r="G107" s="9"/>
    </row>
  </sheetData>
  <mergeCells count="16">
    <mergeCell ref="AF90:AG90"/>
    <mergeCell ref="AH90:AI90"/>
    <mergeCell ref="N90:O90"/>
    <mergeCell ref="D90:E90"/>
    <mergeCell ref="F90:G90"/>
    <mergeCell ref="H90:I90"/>
    <mergeCell ref="J90:K90"/>
    <mergeCell ref="L90:M90"/>
    <mergeCell ref="X90:Y90"/>
    <mergeCell ref="Z90:AA90"/>
    <mergeCell ref="AB90:AC90"/>
    <mergeCell ref="AD90:AE90"/>
    <mergeCell ref="P90:Q90"/>
    <mergeCell ref="R90:S90"/>
    <mergeCell ref="T90:U90"/>
    <mergeCell ref="V90:W90"/>
  </mergeCells>
  <phoneticPr fontId="1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D18E-3BF4-4C91-933D-8710A191BADD}">
  <sheetPr>
    <tabColor theme="0"/>
  </sheetPr>
  <dimension ref="B3:C11"/>
  <sheetViews>
    <sheetView workbookViewId="0">
      <selection activeCell="C6" sqref="C6"/>
    </sheetView>
  </sheetViews>
  <sheetFormatPr defaultRowHeight="15" x14ac:dyDescent="0.25"/>
  <cols>
    <col min="2" max="2" width="49.42578125" customWidth="1"/>
    <col min="3" max="3" width="17.42578125" bestFit="1" customWidth="1"/>
  </cols>
  <sheetData>
    <row r="3" spans="2:3" x14ac:dyDescent="0.25">
      <c r="B3" s="22" t="s">
        <v>85</v>
      </c>
      <c r="C3" s="22" t="s">
        <v>86</v>
      </c>
    </row>
    <row r="4" spans="2:3" x14ac:dyDescent="0.25">
      <c r="B4" s="23" t="s">
        <v>87</v>
      </c>
      <c r="C4" s="24">
        <f>'CLIN Pricing'!D6</f>
        <v>1</v>
      </c>
    </row>
    <row r="5" spans="2:3" x14ac:dyDescent="0.25">
      <c r="B5" s="23" t="s">
        <v>88</v>
      </c>
      <c r="C5" s="24">
        <f>'CLIN Pricing'!D21</f>
        <v>4</v>
      </c>
    </row>
    <row r="6" spans="2:3" x14ac:dyDescent="0.25">
      <c r="B6" s="23" t="s">
        <v>89</v>
      </c>
      <c r="C6" s="24">
        <f>'CLIN Pricing'!R45</f>
        <v>8</v>
      </c>
    </row>
    <row r="7" spans="2:3" x14ac:dyDescent="0.25">
      <c r="B7" s="23" t="s">
        <v>99</v>
      </c>
      <c r="C7" s="24">
        <f>'CLIN Pricing'!R72</f>
        <v>21</v>
      </c>
    </row>
    <row r="8" spans="2:3" x14ac:dyDescent="0.25">
      <c r="B8" s="23" t="s">
        <v>90</v>
      </c>
      <c r="C8" s="24">
        <f>'CLIN Pricing'!AJ98</f>
        <v>67232</v>
      </c>
    </row>
    <row r="9" spans="2:3" x14ac:dyDescent="0.25">
      <c r="B9" s="23" t="s">
        <v>91</v>
      </c>
      <c r="C9" s="24">
        <f>'CLIN Pricing'!T101</f>
        <v>16</v>
      </c>
    </row>
    <row r="10" spans="2:3" x14ac:dyDescent="0.25">
      <c r="B10" s="25" t="s">
        <v>83</v>
      </c>
      <c r="C10" s="24">
        <f>'CLIN Pricing'!D104</f>
        <v>1</v>
      </c>
    </row>
    <row r="11" spans="2:3" x14ac:dyDescent="0.25">
      <c r="B11" s="26" t="s">
        <v>92</v>
      </c>
      <c r="C11" s="27">
        <f>SUM(C4:C10)</f>
        <v>67283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EE012510B3C44A9C7E41E5C62C6E0F" ma:contentTypeVersion="12" ma:contentTypeDescription="Create a new document." ma:contentTypeScope="" ma:versionID="73fdae0f07c2696f8ffa5b93d6ca247a">
  <xsd:schema xmlns:xsd="http://www.w3.org/2001/XMLSchema" xmlns:xs="http://www.w3.org/2001/XMLSchema" xmlns:p="http://schemas.microsoft.com/office/2006/metadata/properties" xmlns:ns2="e3682973-d250-4eab-b7c3-9529d5d64d3d" xmlns:ns3="d900e117-17a0-4b24-9e47-511ef1d02c43" targetNamespace="http://schemas.microsoft.com/office/2006/metadata/properties" ma:root="true" ma:fieldsID="e4eae292f620368dbf896a09d30edb28" ns2:_="" ns3:_="">
    <xsd:import namespace="e3682973-d250-4eab-b7c3-9529d5d64d3d"/>
    <xsd:import namespace="d900e117-17a0-4b24-9e47-511ef1d02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82973-d250-4eab-b7c3-9529d5d64d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fb68aea-d2ee-4a6c-85e6-e4b5686e9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0e117-17a0-4b24-9e47-511ef1d02c4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5d857b7-1946-4928-a578-c90bc9f5e7b2}" ma:internalName="TaxCatchAll" ma:showField="CatchAllData" ma:web="dab546bd-b969-4abe-8376-2ed84b9255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682973-d250-4eab-b7c3-9529d5d64d3d">
      <Terms xmlns="http://schemas.microsoft.com/office/infopath/2007/PartnerControls"/>
    </lcf76f155ced4ddcb4097134ff3c332f>
    <TaxCatchAll xmlns="d900e117-17a0-4b24-9e47-511ef1d02c43" xsi:nil="true"/>
  </documentManagement>
</p:properties>
</file>

<file path=customXml/itemProps1.xml><?xml version="1.0" encoding="utf-8"?>
<ds:datastoreItem xmlns:ds="http://schemas.openxmlformats.org/officeDocument/2006/customXml" ds:itemID="{CFC6913B-557B-494E-A0C4-C1481A7FC1B1}"/>
</file>

<file path=customXml/itemProps2.xml><?xml version="1.0" encoding="utf-8"?>
<ds:datastoreItem xmlns:ds="http://schemas.openxmlformats.org/officeDocument/2006/customXml" ds:itemID="{32FA12E8-D1EE-4637-99DC-A732BCE993E4}"/>
</file>

<file path=customXml/itemProps3.xml><?xml version="1.0" encoding="utf-8"?>
<ds:datastoreItem xmlns:ds="http://schemas.openxmlformats.org/officeDocument/2006/customXml" ds:itemID="{1DD492E8-4B4F-4D36-95E4-F5728456968F}"/>
</file>

<file path=docMetadata/LabelInfo.xml><?xml version="1.0" encoding="utf-8"?>
<clbl:labelList xmlns:clbl="http://schemas.microsoft.com/office/2020/mipLabelMetadata">
  <clbl:label id="{7005d458-45be-48ae-8140-d43da96dd17b}" enabled="0" method="" siteId="{7005d458-45be-48ae-8140-d43da96dd1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Pricing Instructions</vt:lpstr>
      <vt:lpstr>CLIN Pricing</vt:lpstr>
      <vt:lpstr>Total Evaluated 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2026-07-02T18:02:43Z</dcterms:created>
  <dcterms:modified xsi:type="dcterms:W3CDTF">2026-07-02T18:02:46Z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0x010100CBEE012510B3C44A9C7E41E5C62C6E0F</vt:lpwstr>
  </property>
</Properties>
</file>