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aveExternalLinkValues="0" codeName="ThisWorkbook" defaultThemeVersion="124226"/>
  <mc:AlternateContent xmlns:mc="http://schemas.openxmlformats.org/markup-compatibility/2006">
    <mc:Choice Requires="x15">
      <x15ac:absPath xmlns:x15ac="http://schemas.microsoft.com/office/spreadsheetml/2010/11/ac" url="\\washdc.state.sbu\stateshares\APublic$\GROUP\Group\GroupData\FAC\MO\Standalone\26R0459-FASTC Barriers Replacement Project\2_Solicitation\A. Solicitation\"/>
    </mc:Choice>
  </mc:AlternateContent>
  <xr:revisionPtr revIDLastSave="0" documentId="13_ncr:1_{2FCF64F1-3033-48D4-A5FB-63D63F4FB637}" xr6:coauthVersionLast="47" xr6:coauthVersionMax="47" xr10:uidLastSave="{00000000-0000-0000-0000-000000000000}"/>
  <bookViews>
    <workbookView xWindow="41172" yWindow="-108" windowWidth="41496" windowHeight="16776" tabRatio="814" xr2:uid="{00000000-000D-0000-FFFF-FFFF00000000}"/>
  </bookViews>
  <sheets>
    <sheet name="Cost Breakdown" sheetId="28" r:id="rId1"/>
    <sheet name="Furniture ROM-IGCE" sheetId="38" state="hidden" r:id="rId2"/>
    <sheet name="Quick reference (1b)" sheetId="37" state="hidden" r:id="rId3"/>
    <sheet name="Quick reference" sheetId="36" state="hidden" r:id="rId4"/>
    <sheet name="Asbestos Checklist" sheetId="31" state="hidden" r:id="rId5"/>
    <sheet name="GSA RWA Fee" sheetId="27" state="hidden" r:id="rId6"/>
    <sheet name="Legal and Assumptions" sheetId="30" state="hidden" r:id="rId7"/>
  </sheets>
  <definedNames>
    <definedName name="_MailAutoSig" localSheetId="2">'Quick reference (1b)'!#REF!</definedName>
    <definedName name="_VAR1">#REF!</definedName>
    <definedName name="_VAR3">#REF!</definedName>
    <definedName name="ANN">#REF!</definedName>
    <definedName name="BFY">#REF!</definedName>
    <definedName name="BLDG">#REF!</definedName>
    <definedName name="CAED">#REF!</definedName>
    <definedName name="CAEE">#REF!</definedName>
    <definedName name="CCMD">#REF!</definedName>
    <definedName name="CCME">#REF!</definedName>
    <definedName name="CGSD">#REF!</definedName>
    <definedName name="CGSE">#REF!</definedName>
    <definedName name="COTD">#REF!</definedName>
    <definedName name="COTE">#REF!</definedName>
    <definedName name="CTRD">#REF!</definedName>
    <definedName name="CTRE">#REF!</definedName>
    <definedName name="DAED">#REF!</definedName>
    <definedName name="DAEE">#REF!</definedName>
    <definedName name="DAVD">#REF!</definedName>
    <definedName name="DAVE">#REF!</definedName>
    <definedName name="DCMD">#REF!</definedName>
    <definedName name="DCME">#REF!</definedName>
    <definedName name="DCVD">#REF!</definedName>
    <definedName name="DCVE">#REF!</definedName>
    <definedName name="DGSD">#REF!</definedName>
    <definedName name="DGSE">#REF!</definedName>
    <definedName name="DGVD">#REF!</definedName>
    <definedName name="DGVE">#REF!</definedName>
    <definedName name="DOTD">#REF!</definedName>
    <definedName name="DOTE">#REF!</definedName>
    <definedName name="DTRD">#REF!</definedName>
    <definedName name="DTRE">#REF!</definedName>
    <definedName name="DVED">#REF!</definedName>
    <definedName name="DVEE">#REF!</definedName>
    <definedName name="ECC">#REF!</definedName>
    <definedName name="ESC">#REF!</definedName>
    <definedName name="EST">#REF!</definedName>
    <definedName name="FRAC">#REF!</definedName>
    <definedName name="LOC">#REF!</definedName>
    <definedName name="PRINT">#REF!</definedName>
    <definedName name="_xlnm.Print_Area" localSheetId="0">'Cost Breakdown'!$A$1:$B$24</definedName>
    <definedName name="_xlnm.Print_Titles" localSheetId="0">'Cost Breakdown'!$3:$3</definedName>
    <definedName name="PROJ">#REF!</definedName>
    <definedName name="REG">#REF!</definedName>
    <definedName name="STRING">#REF!</definedName>
    <definedName name="TRAV">#REF!</definedName>
    <definedName name="VARA">#REF!</definedName>
    <definedName name="VARC">#REF!</definedName>
    <definedName name="XCAL">#REF!</definedName>
    <definedName name="Y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28" l="1"/>
  <c r="B11" i="28" l="1"/>
  <c r="B16" i="28" l="1"/>
  <c r="B23" i="28" l="1"/>
  <c r="B24" i="28" l="1"/>
  <c r="F8" i="38" l="1"/>
  <c r="F9" i="38"/>
  <c r="F10" i="38"/>
  <c r="F11" i="38"/>
  <c r="F12" i="38"/>
  <c r="F13" i="38"/>
  <c r="F14" i="38"/>
  <c r="F15" i="38"/>
  <c r="F16" i="38"/>
  <c r="F17" i="38"/>
  <c r="F18" i="38"/>
  <c r="F19" i="38"/>
  <c r="F20" i="38"/>
  <c r="F21" i="38"/>
  <c r="F22" i="38"/>
  <c r="F23" i="38"/>
  <c r="F24" i="38"/>
  <c r="F25" i="38"/>
  <c r="F7" i="38"/>
  <c r="F6" i="38"/>
  <c r="F26" i="38" l="1"/>
  <c r="F27" i="38" s="1"/>
  <c r="F28" i="38" s="1"/>
  <c r="F32" i="38" l="1"/>
  <c r="F33" i="38"/>
  <c r="F30" i="38"/>
  <c r="F31" i="38" l="1"/>
  <c r="F34" i="38" s="1"/>
  <c r="F35" i="38" l="1"/>
  <c r="F36" i="38"/>
  <c r="F37" i="38" l="1"/>
  <c r="K43" i="31" l="1"/>
  <c r="K42" i="31"/>
  <c r="G46" i="31"/>
  <c r="G44" i="31"/>
  <c r="G43" i="31"/>
  <c r="G42" i="31"/>
  <c r="K41" i="31" l="1"/>
  <c r="K44" i="31" s="1"/>
  <c r="K45"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Watson, Eric</author>
  </authors>
  <commentList>
    <comment ref="C33" authorId="0" shapeId="0" xr:uid="{28728B4B-5188-4D38-A25B-6B3AA211B843}">
      <text>
        <r>
          <rPr>
            <b/>
            <sz val="9"/>
            <color indexed="81"/>
            <rFont val="Tahoma"/>
            <family val="2"/>
          </rPr>
          <t>Watson, Eric:</t>
        </r>
        <r>
          <rPr>
            <sz val="9"/>
            <color indexed="81"/>
            <rFont val="Tahoma"/>
            <family val="2"/>
          </rPr>
          <t xml:space="preserve">
</t>
        </r>
        <r>
          <rPr>
            <b/>
            <sz val="9"/>
            <color indexed="81"/>
            <rFont val="Tahoma"/>
            <family val="2"/>
          </rPr>
          <t>What is Construction IDIQ?</t>
        </r>
        <r>
          <rPr>
            <sz val="9"/>
            <color indexed="81"/>
            <rFont val="Tahoma"/>
            <family val="2"/>
          </rPr>
          <t xml:space="preserve">
An Indefinite Delivery/Indefinite Quantity (IDIQ) contract is a type of contract used by government agencies to procure supplies and services when the exact quantities and times of future deliveries are not known at the time of contract award. 
Here are some key points:
</t>
        </r>
        <r>
          <rPr>
            <b/>
            <sz val="9"/>
            <color indexed="81"/>
            <rFont val="Tahoma"/>
            <family val="2"/>
          </rPr>
          <t xml:space="preserve">
Key Components of IDIQ Contracts</t>
        </r>
        <r>
          <rPr>
            <sz val="9"/>
            <color indexed="81"/>
            <rFont val="Tahoma"/>
            <family val="2"/>
          </rPr>
          <t xml:space="preserve">
     </t>
        </r>
        <r>
          <rPr>
            <b/>
            <sz val="9"/>
            <color indexed="81"/>
            <rFont val="Tahoma"/>
            <family val="2"/>
          </rPr>
          <t>Base Contract:</t>
        </r>
        <r>
          <rPr>
            <sz val="9"/>
            <color indexed="81"/>
            <rFont val="Tahoma"/>
            <family val="2"/>
          </rPr>
          <t xml:space="preserve"> Establishes the fundamental terms, scope of work, pricing structures, and contractual obligations.
     </t>
        </r>
        <r>
          <rPr>
            <b/>
            <sz val="9"/>
            <color indexed="81"/>
            <rFont val="Tahoma"/>
            <family val="2"/>
          </rPr>
          <t xml:space="preserve">Task Orders: </t>
        </r>
        <r>
          <rPr>
            <sz val="9"/>
            <color indexed="81"/>
            <rFont val="Tahoma"/>
            <family val="2"/>
          </rPr>
          <t xml:space="preserve">Specific work assignments issued under the base contract, detailing delivery requirements, performance metrics, and precise pricing.
     </t>
        </r>
        <r>
          <rPr>
            <b/>
            <sz val="9"/>
            <color indexed="81"/>
            <rFont val="Tahoma"/>
            <family val="2"/>
          </rPr>
          <t>Contract Period:</t>
        </r>
        <r>
          <rPr>
            <sz val="9"/>
            <color indexed="81"/>
            <rFont val="Tahoma"/>
            <family val="2"/>
          </rPr>
          <t xml:space="preserve"> Typically spans multiple years and may include option periods.
     </t>
        </r>
        <r>
          <rPr>
            <b/>
            <sz val="9"/>
            <color indexed="81"/>
            <rFont val="Tahoma"/>
            <family val="2"/>
          </rPr>
          <t xml:space="preserve">Order Quantities: </t>
        </r>
        <r>
          <rPr>
            <sz val="9"/>
            <color indexed="81"/>
            <rFont val="Tahoma"/>
            <family val="2"/>
          </rPr>
          <t xml:space="preserve">Defines minimum and maximum order quantities and establishes an overall ceiling value.
</t>
        </r>
        <r>
          <rPr>
            <b/>
            <sz val="9"/>
            <color indexed="81"/>
            <rFont val="Tahoma"/>
            <family val="2"/>
          </rPr>
          <t xml:space="preserve">
Benefits for Government Agencies</t>
        </r>
        <r>
          <rPr>
            <sz val="9"/>
            <color indexed="81"/>
            <rFont val="Tahoma"/>
            <family val="2"/>
          </rPr>
          <t xml:space="preserve">
     </t>
        </r>
        <r>
          <rPr>
            <b/>
            <sz val="9"/>
            <color indexed="81"/>
            <rFont val="Tahoma"/>
            <family val="2"/>
          </rPr>
          <t>Streamlined Procurement Process:</t>
        </r>
        <r>
          <rPr>
            <sz val="9"/>
            <color indexed="81"/>
            <rFont val="Tahoma"/>
            <family val="2"/>
          </rPr>
          <t xml:space="preserve"> Reduces administrative burden and simplifies contract management.
     </t>
        </r>
        <r>
          <rPr>
            <b/>
            <sz val="9"/>
            <color indexed="81"/>
            <rFont val="Tahoma"/>
            <family val="2"/>
          </rPr>
          <t>Flexibility:</t>
        </r>
        <r>
          <rPr>
            <sz val="9"/>
            <color indexed="81"/>
            <rFont val="Tahoma"/>
            <family val="2"/>
          </rPr>
          <t xml:space="preserve"> Allows agencies to adjust order quantities and respond to changing needs.
     </t>
        </r>
        <r>
          <rPr>
            <b/>
            <sz val="9"/>
            <color indexed="81"/>
            <rFont val="Tahoma"/>
            <family val="2"/>
          </rPr>
          <t>Cost Control:</t>
        </r>
        <r>
          <rPr>
            <sz val="9"/>
            <color indexed="81"/>
            <rFont val="Tahoma"/>
            <family val="2"/>
          </rPr>
          <t xml:space="preserve"> Predetermined pricing structures and budget predictability.</t>
        </r>
      </text>
    </comment>
    <comment ref="C35" authorId="0" shapeId="0" xr:uid="{76D20AEB-831C-4B92-AF87-7146DFB82599}">
      <text>
        <r>
          <rPr>
            <b/>
            <sz val="9"/>
            <color indexed="81"/>
            <rFont val="Tahoma"/>
            <family val="2"/>
          </rPr>
          <t>Watson, Eric:</t>
        </r>
        <r>
          <rPr>
            <sz val="9"/>
            <color indexed="81"/>
            <rFont val="Tahoma"/>
            <family val="2"/>
          </rPr>
          <t xml:space="preserve">
Acquisition Fee that started out being the </t>
        </r>
        <r>
          <rPr>
            <b/>
            <i/>
            <sz val="9"/>
            <color indexed="81"/>
            <rFont val="Tahoma"/>
            <family val="2"/>
          </rPr>
          <t xml:space="preserve">AQM Fee </t>
        </r>
        <r>
          <rPr>
            <sz val="9"/>
            <color indexed="81"/>
            <rFont val="Tahoma"/>
            <family val="2"/>
          </rPr>
          <t xml:space="preserve">then changed to </t>
        </r>
        <r>
          <rPr>
            <b/>
            <i/>
            <sz val="9"/>
            <color indexed="81"/>
            <rFont val="Tahoma"/>
            <family val="2"/>
          </rPr>
          <t>OPE Fee</t>
        </r>
        <r>
          <rPr>
            <sz val="9"/>
            <color indexed="81"/>
            <rFont val="Tahoma"/>
            <family val="2"/>
          </rPr>
          <t xml:space="preserve"> and now is the </t>
        </r>
        <r>
          <rPr>
            <b/>
            <i/>
            <sz val="9"/>
            <color indexed="81"/>
            <rFont val="Tahoma"/>
            <family val="2"/>
          </rPr>
          <t>Global Acquisition (GA) Fee</t>
        </r>
        <r>
          <rPr>
            <sz val="9"/>
            <color indexed="81"/>
            <rFont val="Tahoma"/>
            <family val="2"/>
          </rPr>
          <t xml:space="preserve">. These names reflect the recent name changes of the Acquisition department.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Watson, Eric</author>
  </authors>
  <commentList>
    <comment ref="I46" authorId="0" shapeId="0" xr:uid="{51A2BC43-C26A-4C77-93AB-053AE2DEBA91}">
      <text>
        <r>
          <rPr>
            <b/>
            <sz val="9"/>
            <color indexed="81"/>
            <rFont val="Tahoma"/>
            <family val="2"/>
          </rPr>
          <t>Watson, Eric:</t>
        </r>
        <r>
          <rPr>
            <sz val="9"/>
            <color indexed="81"/>
            <rFont val="Tahoma"/>
            <family val="2"/>
          </rPr>
          <t xml:space="preserve">
The rolls are 10' x 100' @ $70.00 x 35
</t>
        </r>
      </text>
    </comment>
  </commentList>
</comments>
</file>

<file path=xl/sharedStrings.xml><?xml version="1.0" encoding="utf-8"?>
<sst xmlns="http://schemas.openxmlformats.org/spreadsheetml/2006/main" count="367" uniqueCount="311">
  <si>
    <t>Escorts</t>
  </si>
  <si>
    <t>Date:</t>
  </si>
  <si>
    <t>Description</t>
  </si>
  <si>
    <t>Project:</t>
  </si>
  <si>
    <t>Revision #:</t>
  </si>
  <si>
    <t>Revision Date:</t>
  </si>
  <si>
    <t>Project Lead:</t>
  </si>
  <si>
    <t>Tag</t>
  </si>
  <si>
    <t>Qty.</t>
  </si>
  <si>
    <t>Estimate Ea.</t>
  </si>
  <si>
    <t>Total</t>
  </si>
  <si>
    <t>Subtotal Product</t>
  </si>
  <si>
    <t>Subtotal including D&amp;I</t>
  </si>
  <si>
    <t>Design Fee?</t>
  </si>
  <si>
    <t>Storage?</t>
  </si>
  <si>
    <t>Grand Total</t>
  </si>
  <si>
    <t>GSA's RWA Fee Structure</t>
  </si>
  <si>
    <t xml:space="preserve">Rate </t>
  </si>
  <si>
    <t>Range – Low</t>
  </si>
  <si>
    <t xml:space="preserve">Range – High </t>
  </si>
  <si>
    <t>Maximum Fee for Range</t>
  </si>
  <si>
    <t>Flat $500</t>
  </si>
  <si>
    <r>
      <rPr>
        <b/>
        <sz val="11"/>
        <color theme="1"/>
        <rFont val="Calibri"/>
        <family val="2"/>
        <scheme val="minor"/>
      </rPr>
      <t>What is the RWA Fee Structure?</t>
    </r>
    <r>
      <rPr>
        <sz val="12"/>
        <rFont val="Calibri"/>
        <family val="2"/>
        <scheme val="minor"/>
      </rPr>
      <t xml:space="preserve">
The RWA fee structure applies a stepped percentage to the overall direct project costs. The fee percentage rate decreases as total project costs rise. The chart below shows the fee structure, including ranges of the project cost and rate applied.
Note that this fee structure will apply to all project costs except for certain personal property expenses. Recurring RWAs are charged a flat $500 RWA fee.</t>
    </r>
  </si>
  <si>
    <r>
      <rPr>
        <b/>
        <sz val="11"/>
        <color theme="1"/>
        <rFont val="Calibri"/>
        <family val="2"/>
        <scheme val="minor"/>
      </rPr>
      <t xml:space="preserve">Background and Benefits: </t>
    </r>
    <r>
      <rPr>
        <sz val="12"/>
        <rFont val="Calibri"/>
        <family val="2"/>
        <scheme val="minor"/>
      </rPr>
      <t xml:space="preserve">
The Public Buildings Service is mandated by federal law to recover the full cost of providing reimbursable work, and we aim to do so while providing our customers with the highest level of service. Every few years we reevaluate the fee structure to ensure we meet our fiscal obligations while identifying ways to make project delivery more efficient. 
</t>
    </r>
    <r>
      <rPr>
        <b/>
        <sz val="11"/>
        <color theme="1"/>
        <rFont val="Calibri"/>
        <family val="2"/>
        <scheme val="minor"/>
      </rPr>
      <t xml:space="preserve">Example of the RWA Fee: </t>
    </r>
    <r>
      <rPr>
        <sz val="12"/>
        <rFont val="Calibri"/>
        <family val="2"/>
        <scheme val="minor"/>
      </rPr>
      <t xml:space="preserve">
RWAs within the $200,000 - $249,999 range will have an 11% fee applied. Under the RWA fee structure, the fee for a project with a cost of $200,000 would be $22,000 while a project with a cost of $240,000 would have a $26,400 fee. 
</t>
    </r>
    <r>
      <rPr>
        <b/>
        <sz val="11"/>
        <color theme="1"/>
        <rFont val="Calibri"/>
        <family val="2"/>
        <scheme val="minor"/>
      </rPr>
      <t xml:space="preserve">Fee for Severable Services: </t>
    </r>
    <r>
      <rPr>
        <sz val="12"/>
        <rFont val="Calibri"/>
        <family val="2"/>
        <scheme val="minor"/>
      </rPr>
      <t xml:space="preserve">
Severable Services on N type RWAs are charged the stepped percentage RWA fee. 
Recurring RWAs (typically Overtime utilities in GSA-owned space) are charged a flat $500 fee per child estimate.</t>
    </r>
  </si>
  <si>
    <t>Items</t>
  </si>
  <si>
    <t>Legal Disclaimers</t>
  </si>
  <si>
    <t>This estimate covers labor, materials, and equipment costs associated with the specified construction activities. It excludes unforeseen hazardous material remediation, additional design revisions, and changes requested after the project has commenced.</t>
  </si>
  <si>
    <t>The cost estimate does not account for delays or increased costs arising from events such as natural disasters, acts of terrorism, labor strikes, or governmental actions beyond the control of the Department of State or its contractors.</t>
  </si>
  <si>
    <t>All estimates are prepared in accordance with the Federal Acquisition Regulation (FAR), local building codes, and industry standards as outlined by ADA and other governing authorities.</t>
  </si>
  <si>
    <t>The methodologies, data, and calculations used to prepare this estimate are proprietary to the Department of State Estimation Team and may not be reproduced, distributed, or disclosed without prior written consent.</t>
  </si>
  <si>
    <t>If any adjustments to the project scope or materials are required after approval, a formal change order must be submitted to the assessment team for review. Additional costs or delays associated with such changes will be detailed in a revised estimate.</t>
  </si>
  <si>
    <t xml:space="preserve">Assuptions and Risks: </t>
  </si>
  <si>
    <t>This Rough Order of Magnitude (ROM) cost estimation is provided as a good-faith projection based on currently available data, prevailing market rates, and the specified project scope. Variations may occur due to unforeseen conditions, material price fluctuations, or changes to the project parameters. The Department of State and its contractors are not liable for any discrepancies arising from factors outside of the assumptions detailed herein.</t>
  </si>
  <si>
    <t xml:space="preserve"> Existing utilities, including electrical and plumbing systems, are assumed to be in good working condition and capable of supporting the project requirements. Costs do not include major repairs or upgrades to utility infrastructure.</t>
  </si>
  <si>
    <t xml:space="preserve">  No hazardous materials (e.g., asbestos, lead, or mold) are assumed to be present in the project area. If hazardous materials are discovered, additional time and costs for remediation will be required.</t>
  </si>
  <si>
    <t xml:space="preserve">  Weather conditions will not significantly impede project progress. Work will proceed as scheduled barring extraordinary weather events or emergencies.</t>
  </si>
  <si>
    <t xml:space="preserve">  Uninterrupted access to the construction site during regular business hours is assumed, and all work areas will be cleared and prepared prior to the start of work.</t>
  </si>
  <si>
    <t>White board/TV installs</t>
  </si>
  <si>
    <r>
      <rPr>
        <b/>
        <sz val="12"/>
        <rFont val="Cambria"/>
        <family val="1"/>
        <scheme val="major"/>
      </rPr>
      <t>Requesting Office:</t>
    </r>
    <r>
      <rPr>
        <sz val="12"/>
        <rFont val="Cambria"/>
        <family val="1"/>
        <scheme val="major"/>
      </rPr>
      <t xml:space="preserve"> National Passport Center
</t>
    </r>
    <r>
      <rPr>
        <b/>
        <sz val="12"/>
        <rFont val="Cambria"/>
        <family val="1"/>
        <scheme val="major"/>
      </rPr>
      <t>Request:</t>
    </r>
    <r>
      <rPr>
        <sz val="12"/>
        <rFont val="Cambria"/>
        <family val="1"/>
        <scheme val="major"/>
      </rPr>
      <t xml:space="preserve"> Requesting minor construction to replace smartboard with 2 glass whiteboards in its place. See Requirements below.  
</t>
    </r>
    <r>
      <rPr>
        <b/>
        <sz val="12"/>
        <rFont val="Cambria"/>
        <family val="1"/>
        <scheme val="major"/>
      </rPr>
      <t>Assessment Team:</t>
    </r>
    <r>
      <rPr>
        <sz val="12"/>
        <rFont val="Cambria"/>
        <family val="1"/>
        <scheme val="major"/>
      </rPr>
      <t xml:space="preserve"> Laura Vaught; Amanda Frazier
</t>
    </r>
    <r>
      <rPr>
        <b/>
        <sz val="12"/>
        <rFont val="Cambria"/>
        <family val="1"/>
        <scheme val="major"/>
      </rPr>
      <t xml:space="preserve">Overview: </t>
    </r>
    <r>
      <rPr>
        <sz val="12"/>
        <rFont val="Cambria"/>
        <family val="1"/>
        <scheme val="major"/>
      </rPr>
      <t xml:space="preserve">DS CIRT has an immediate need to modernize its collaboration space to effectively carry-out it’s mission. The technology has changed for the existing smartboard, and it no longer functions. Glass whiteboards will better meet the group’s requirements. 
</t>
    </r>
    <r>
      <rPr>
        <b/>
        <sz val="12"/>
        <rFont val="Cambria"/>
        <family val="1"/>
        <scheme val="major"/>
      </rPr>
      <t xml:space="preserve">                                                                                                                                                                  Assessment Findings:</t>
    </r>
    <r>
      <rPr>
        <sz val="12"/>
        <rFont val="Cambria"/>
        <family val="1"/>
        <scheme val="major"/>
      </rPr>
      <t xml:space="preserve"> 
     •The existing technology is old and out of date. 
     •Whiteboards work better with the teams collaboration style. </t>
    </r>
  </si>
  <si>
    <t>Asbestos Removal Check Sheet</t>
  </si>
  <si>
    <t>Asbestos removal is accomplished by a specialty contractor who understands the federal and state regulations regarding the handling and disposal of the material. The process of asbestos removal is divided into many individual steps. An accurate estimate can be calculated only after all the steps have been priced.</t>
  </si>
  <si>
    <t>The steps are generally as follows:</t>
  </si>
  <si>
    <t>1. Obtain an asbestos abatement plan from an industrial hygienist.</t>
  </si>
  <si>
    <t>1b. Obtain an building Survey-Commercial Building.</t>
  </si>
  <si>
    <t>2. Monitor the air quality in and around the removal area and along the path of travel between the removal area and transport area. This establishes the background contamination.</t>
  </si>
  <si>
    <t>3. Construct a two-part decontamination chamber at entrance to removal.</t>
  </si>
  <si>
    <t>4. Install a HEPA filter to create a negative pressure in the removal area.</t>
  </si>
  <si>
    <t>5. Install wall, floor and ceiling protection as required by the plan, usually area 2 layers of fireproof 6 mil polyethylene.</t>
  </si>
  <si>
    <t>6. Industrial hygienist visually inspects work area to verify compliance with plan.</t>
  </si>
  <si>
    <t>7. Provide temporary supports for conduit and piping affected by the removal process.</t>
  </si>
  <si>
    <t>8. Proceed with asbestos removal and bagging process. Monitor air quality as described in Step #2. Discontinue operations when contaminate levels exceed applicable standards.</t>
  </si>
  <si>
    <t>9. Document the legal disposal of materials in accordance with EPA standards.</t>
  </si>
  <si>
    <t>10. Thoroughly clean removal area including all ledges, crevices and surfaces.</t>
  </si>
  <si>
    <t>11. Post abatement inspection by industrial hygienist to verify plan compliance.</t>
  </si>
  <si>
    <t>12. Provide a certificate from a licensed industrial hygienist attesting that contaminate levels are within acceptable standards before returning area to regular use.</t>
  </si>
  <si>
    <t>Site count:</t>
  </si>
  <si>
    <t>Sq Ft</t>
  </si>
  <si>
    <t>Ceiling Ht</t>
  </si>
  <si>
    <t xml:space="preserve">Doors </t>
  </si>
  <si>
    <t>Windows</t>
  </si>
  <si>
    <t>Vents</t>
  </si>
  <si>
    <t>Disposal Wt</t>
  </si>
  <si>
    <t>Old Carpet</t>
  </si>
  <si>
    <t>Padding</t>
  </si>
  <si>
    <t>Asbestos Tiles</t>
  </si>
  <si>
    <t>Other Material</t>
  </si>
  <si>
    <t>Desk</t>
  </si>
  <si>
    <t>Chairs (Off)</t>
  </si>
  <si>
    <t>Table</t>
  </si>
  <si>
    <t>End Table</t>
  </si>
  <si>
    <t>Sofa</t>
  </si>
  <si>
    <t>Cabinet</t>
  </si>
  <si>
    <t>Chair</t>
  </si>
  <si>
    <t>Bookcase</t>
  </si>
  <si>
    <t>Refrig.</t>
  </si>
  <si>
    <t>Microw.</t>
  </si>
  <si>
    <t>Other:</t>
  </si>
  <si>
    <t>Total Debris (lbs)</t>
  </si>
  <si>
    <t>Move Count:</t>
  </si>
  <si>
    <t>Asbestos Plan</t>
  </si>
  <si>
    <t>Asbestos Removal</t>
  </si>
  <si>
    <t>Asbestos Disposal</t>
  </si>
  <si>
    <t>Unknown</t>
  </si>
  <si>
    <t>Plastic 6 mil (rolls)</t>
  </si>
  <si>
    <t>Moving Total</t>
  </si>
  <si>
    <t>Asbestos Total</t>
  </si>
  <si>
    <t>Copier 3</t>
  </si>
  <si>
    <t xml:space="preserve">Condition of the Existing Carpet and VAT Tiles: The carpet and VAT tiles are in typical condition for their age, without extreme adhesive bonding or damage that would require additional labor or special tools.                                                                                                                                                         Asbestos Presence: Asbestos testing confirms that the VAT tiles contain asbestos, and the abatement process must follow strict federal and local regulations.                                                              Accessibility: All rooms are easily accessible for workers and equipment, with no unusual obstructions or restricted areas that could delay the work.                                                                                             Work Hours: The work will occur during standard business hours (6-hour workdays), with requirement for asbestos work/movement during weekend hours only.                                                                         Permits and Compliance: All required permits for asbestos abatement and general construction are obtained prior to the start of the project. </t>
  </si>
  <si>
    <t xml:space="preserve">Labor Availability: All trades will be available as planned with no scheduling conflicts.  </t>
  </si>
  <si>
    <t>Permits and Compliance: All required permits for asbestos abatement and general construction are obtained prior to the start of the project.</t>
  </si>
  <si>
    <t xml:space="preserve">Accessibility: The workspace will be accessible during work hours without interruptions.
</t>
  </si>
  <si>
    <t>The project assumes that the completed space will adequately meet both current and future cooling requirements for the area specified to the assessment team during the evaluation.</t>
  </si>
  <si>
    <r>
      <t>WCF Fee (</t>
    </r>
    <r>
      <rPr>
        <sz val="11"/>
        <color rgb="FFFF0000"/>
        <rFont val="Aptos"/>
        <family val="2"/>
      </rPr>
      <t>14%</t>
    </r>
    <r>
      <rPr>
        <sz val="11"/>
        <color rgb="FF000000"/>
        <rFont val="Aptos"/>
        <family val="2"/>
      </rPr>
      <t>) applied to Subtotal w/Contingency</t>
    </r>
  </si>
  <si>
    <r>
      <t>AQM Fee (</t>
    </r>
    <r>
      <rPr>
        <sz val="11"/>
        <color rgb="FFFF0000"/>
        <rFont val="Aptos"/>
        <family val="2"/>
      </rPr>
      <t>1.35%</t>
    </r>
    <r>
      <rPr>
        <sz val="11"/>
        <color rgb="FF000000"/>
        <rFont val="Aptos"/>
        <family val="2"/>
      </rPr>
      <t>) applied to Subtotal including contingency and fees</t>
    </r>
  </si>
  <si>
    <t>Subtotal including contingency and fees</t>
  </si>
  <si>
    <t>Subtotal w/Contingency</t>
  </si>
  <si>
    <r>
      <t>Storage Fee (</t>
    </r>
    <r>
      <rPr>
        <sz val="11"/>
        <color rgb="FFFF0000"/>
        <rFont val="Aptos"/>
        <family val="2"/>
      </rPr>
      <t>12%</t>
    </r>
    <r>
      <rPr>
        <sz val="11"/>
        <color rgb="FF000000"/>
        <rFont val="Aptos"/>
        <family val="2"/>
      </rPr>
      <t>), if applicable</t>
    </r>
  </si>
  <si>
    <t>Description of Expense (Category)</t>
  </si>
  <si>
    <t>AQM FEE 1.35%?</t>
  </si>
  <si>
    <t>Funding Action</t>
  </si>
  <si>
    <r>
      <t xml:space="preserve">Rules: </t>
    </r>
    <r>
      <rPr>
        <b/>
        <sz val="11"/>
        <color rgb="FF000000"/>
        <rFont val="Aptos"/>
        <family val="2"/>
      </rPr>
      <t>We don’t double charge fees</t>
    </r>
  </si>
  <si>
    <t>Design</t>
  </si>
  <si>
    <t>Yes</t>
  </si>
  <si>
    <t>Acquisitions/GSA</t>
  </si>
  <si>
    <t>The WCF 14% Fee is charged against the total of all Category expenses, excluding any GSA or AQM fees.</t>
  </si>
  <si>
    <t>Construction</t>
  </si>
  <si>
    <t>Acquisitions</t>
  </si>
  <si>
    <t>CST’s</t>
  </si>
  <si>
    <t>Moves</t>
  </si>
  <si>
    <t>No</t>
  </si>
  <si>
    <t>Work order-Paid on the back side directly by WCF/EX</t>
  </si>
  <si>
    <t>Physical and Technical Security (locks &amp; labor)</t>
  </si>
  <si>
    <t>Furniture</t>
  </si>
  <si>
    <t>Specialty Charges</t>
  </si>
  <si>
    <t>These are items like setting up utilities or getting permits….funding action depends on who we are paying.  Charge AQM fee just to cover any possible additional expenses.</t>
  </si>
  <si>
    <t>Travel</t>
  </si>
  <si>
    <t>Access Control (DME)</t>
  </si>
  <si>
    <t>IT/AV Infrastructure (TWD)</t>
  </si>
  <si>
    <r>
      <t xml:space="preserve">The WCF 14% is </t>
    </r>
    <r>
      <rPr>
        <b/>
        <sz val="11"/>
        <rFont val="Aptos"/>
        <family val="2"/>
      </rPr>
      <t>NOT</t>
    </r>
    <r>
      <rPr>
        <sz val="11"/>
        <rFont val="Aptos"/>
        <family val="2"/>
      </rPr>
      <t xml:space="preserve"> charged against TWD work.</t>
    </r>
  </si>
  <si>
    <t>AQM FEE Quick reference breakdown</t>
  </si>
  <si>
    <t>Not used,                   No longer billing customer for Project related travel</t>
  </si>
  <si>
    <r>
      <t>Department of State Owned</t>
    </r>
    <r>
      <rPr>
        <sz val="12"/>
        <rFont val="Aptos"/>
        <family val="2"/>
      </rPr>
      <t xml:space="preserve"> (this is rare.) = We have full delegation. </t>
    </r>
    <r>
      <rPr>
        <sz val="12"/>
        <color rgb="FF2E75B6"/>
        <rFont val="Aptos"/>
        <family val="2"/>
      </rPr>
      <t xml:space="preserve">Building Example: </t>
    </r>
    <r>
      <rPr>
        <b/>
        <sz val="12"/>
        <color rgb="FFFF0000"/>
        <rFont val="Aptos"/>
        <family val="2"/>
      </rPr>
      <t>FSI Campus</t>
    </r>
    <r>
      <rPr>
        <sz val="12"/>
        <rFont val="Aptos"/>
        <family val="2"/>
      </rPr>
      <t xml:space="preserve"> (</t>
    </r>
    <r>
      <rPr>
        <i/>
        <sz val="12"/>
        <rFont val="Aptos"/>
        <family val="2"/>
      </rPr>
      <t>If for some reason the project cannot be completed using FMS or the IDIQ, we still have the option to send to GSA to execute.</t>
    </r>
    <r>
      <rPr>
        <sz val="12"/>
        <rFont val="Aptos"/>
        <family val="2"/>
      </rPr>
      <t>)</t>
    </r>
  </si>
  <si>
    <r>
      <t>*Also, the delegation threshold for HST was rasied and the new limit for the Congressional prospectus threshold for alterations for this FY is set for around</t>
    </r>
    <r>
      <rPr>
        <b/>
        <sz val="12"/>
        <color rgb="FFFF0000"/>
        <rFont val="Aptos"/>
        <family val="2"/>
      </rPr>
      <t xml:space="preserve"> $3.9M</t>
    </r>
    <r>
      <rPr>
        <sz val="12"/>
        <rFont val="Aptos"/>
        <family val="2"/>
      </rPr>
      <t xml:space="preserve">.  We are in the process of raising it for some of our other buildings around HST (SA-1, 5, parts of 9, etc).  </t>
    </r>
  </si>
  <si>
    <r>
      <t>Federally owned</t>
    </r>
    <r>
      <rPr>
        <sz val="12"/>
        <rFont val="Aptos"/>
        <family val="2"/>
      </rPr>
      <t xml:space="preserve"> = RPM/FMS has delegation (**typically up to $500,000). Anything over, must go through GSA. </t>
    </r>
    <r>
      <rPr>
        <sz val="12"/>
        <color rgb="FF2E75B6"/>
        <rFont val="Aptos"/>
        <family val="2"/>
      </rPr>
      <t>Building Examples: HST, SA-20, SA-1</t>
    </r>
    <r>
      <rPr>
        <sz val="12"/>
        <rFont val="Aptos"/>
        <family val="2"/>
      </rPr>
      <t xml:space="preserve"> (</t>
    </r>
    <r>
      <rPr>
        <i/>
        <sz val="12"/>
        <rFont val="Aptos"/>
        <family val="2"/>
      </rPr>
      <t>If for some reason the project cannot be completed using FMS or the IDIQ, we still have the option of sending the project cost to GSA to execute.</t>
    </r>
    <r>
      <rPr>
        <sz val="12"/>
        <rFont val="Aptos"/>
        <family val="2"/>
      </rPr>
      <t>)</t>
    </r>
  </si>
  <si>
    <r>
      <t>Leased Buildings</t>
    </r>
    <r>
      <rPr>
        <sz val="12"/>
        <rFont val="Aptos"/>
        <family val="2"/>
      </rPr>
      <t xml:space="preserve"> = All projects that incorporates/includes the building infrastructure, even just a power outlet, must go through GSA and the work will be performed by the landlord’s contractor. </t>
    </r>
    <r>
      <rPr>
        <sz val="12"/>
        <color rgb="FF2E75B6"/>
        <rFont val="Aptos"/>
        <family val="2"/>
      </rPr>
      <t>Building Examples: SA-15, SA-9, SA-5</t>
    </r>
    <r>
      <rPr>
        <sz val="12"/>
        <rFont val="Aptos"/>
        <family val="2"/>
      </rPr>
      <t xml:space="preserve"> (Special exception – SA-7’s, FMS has delegation to work on the inside of the buildings. Anything on the outside must go through GSA, Landlord.)</t>
    </r>
  </si>
  <si>
    <t>Notes:</t>
  </si>
  <si>
    <t>No Revisions</t>
  </si>
  <si>
    <r>
      <rPr>
        <b/>
        <sz val="12"/>
        <rFont val="Cambria"/>
        <family val="1"/>
        <scheme val="major"/>
      </rPr>
      <t xml:space="preserve">Client-Supplied Doors: </t>
    </r>
    <r>
      <rPr>
        <sz val="12"/>
        <rFont val="Cambria"/>
        <family val="1"/>
        <scheme val="major"/>
      </rPr>
      <t xml:space="preserve">The client will use existing doors and assumes they are serviceable.
</t>
    </r>
    <r>
      <rPr>
        <b/>
        <sz val="12"/>
        <rFont val="Cambria"/>
        <family val="1"/>
        <scheme val="major"/>
      </rPr>
      <t>Accessibility:</t>
    </r>
    <r>
      <rPr>
        <sz val="12"/>
        <rFont val="Cambria"/>
        <family val="1"/>
        <scheme val="major"/>
      </rPr>
      <t xml:space="preserve"> The workspace will be accessible during work hours without interruptions.
</t>
    </r>
    <r>
      <rPr>
        <b/>
        <sz val="12"/>
        <rFont val="Cambria"/>
        <family val="1"/>
        <scheme val="major"/>
      </rPr>
      <t>Standard Electrical Configuration:</t>
    </r>
    <r>
      <rPr>
        <sz val="12"/>
        <rFont val="Cambria"/>
        <family val="1"/>
        <scheme val="major"/>
      </rPr>
      <t xml:space="preserve"> The existing electrical source will need to be upgraded to accommodate the tankless water heater. The plumbing will need to be upgraded as well for the new sink.
</t>
    </r>
    <r>
      <rPr>
        <b/>
        <sz val="12"/>
        <rFont val="Cambria"/>
        <family val="1"/>
        <scheme val="major"/>
      </rPr>
      <t>Material Availability:</t>
    </r>
    <r>
      <rPr>
        <sz val="12"/>
        <rFont val="Cambria"/>
        <family val="1"/>
        <scheme val="major"/>
      </rPr>
      <t xml:space="preserve"> All materials and tools will be readily available for purchase in the Springfield, VA area.   
</t>
    </r>
    <r>
      <rPr>
        <b/>
        <sz val="12"/>
        <rFont val="Cambria"/>
        <family val="1"/>
        <scheme val="major"/>
      </rPr>
      <t>Labor Availability:</t>
    </r>
    <r>
      <rPr>
        <sz val="12"/>
        <rFont val="Cambria"/>
        <family val="1"/>
        <scheme val="major"/>
      </rPr>
      <t xml:space="preserve"> All trades will be available as planned with no scheduling conflicts.  
</t>
    </r>
    <r>
      <rPr>
        <b/>
        <sz val="12"/>
        <rFont val="Cambria"/>
        <family val="1"/>
        <scheme val="major"/>
      </rPr>
      <t xml:space="preserve">Security: </t>
    </r>
    <r>
      <rPr>
        <sz val="12"/>
        <rFont val="Cambria"/>
        <family val="1"/>
        <scheme val="major"/>
      </rPr>
      <t>The client will maintain the security of the building during the install process.</t>
    </r>
  </si>
  <si>
    <t>Small PO with task chair</t>
  </si>
  <si>
    <r>
      <t>Delivery &amp; Installation (</t>
    </r>
    <r>
      <rPr>
        <sz val="11"/>
        <color rgb="FFFF0000"/>
        <rFont val="Aptos"/>
        <family val="2"/>
      </rPr>
      <t>20%</t>
    </r>
    <r>
      <rPr>
        <sz val="11"/>
        <color rgb="FF000000"/>
        <rFont val="Aptos"/>
        <family val="2"/>
      </rPr>
      <t>)</t>
    </r>
  </si>
  <si>
    <r>
      <t>Contingency (</t>
    </r>
    <r>
      <rPr>
        <sz val="11"/>
        <color rgb="FFFF0000"/>
        <rFont val="Aptos"/>
        <family val="2"/>
      </rPr>
      <t>15%</t>
    </r>
    <r>
      <rPr>
        <sz val="11"/>
        <color rgb="FF000000"/>
        <rFont val="Aptos"/>
        <family val="2"/>
      </rPr>
      <t>)</t>
    </r>
  </si>
  <si>
    <t>Bureau Allotment</t>
  </si>
  <si>
    <t>A 1018</t>
  </si>
  <si>
    <t>A 1023</t>
  </si>
  <si>
    <t>A 1027</t>
  </si>
  <si>
    <t>A 1050</t>
  </si>
  <si>
    <t>A 1058</t>
  </si>
  <si>
    <t>A 1060</t>
  </si>
  <si>
    <t>A 1061</t>
  </si>
  <si>
    <t>A 1062</t>
  </si>
  <si>
    <t>A 1071</t>
  </si>
  <si>
    <t>A 1076</t>
  </si>
  <si>
    <t>A 1077</t>
  </si>
  <si>
    <t>A 1084</t>
  </si>
  <si>
    <t>A 1086</t>
  </si>
  <si>
    <t>A 1087</t>
  </si>
  <si>
    <t>A 1091</t>
  </si>
  <si>
    <t>A 1093</t>
  </si>
  <si>
    <t>A 2029</t>
  </si>
  <si>
    <t>A 2043</t>
  </si>
  <si>
    <t>A 2050</t>
  </si>
  <si>
    <t>A 2058</t>
  </si>
  <si>
    <t>AF 1015</t>
  </si>
  <si>
    <t>AVC 1033</t>
  </si>
  <si>
    <t>AVC A002</t>
  </si>
  <si>
    <t>BP 1085</t>
  </si>
  <si>
    <t>CA 1044</t>
  </si>
  <si>
    <t>CA 1045</t>
  </si>
  <si>
    <t>CA 2020</t>
  </si>
  <si>
    <t>CA 2021</t>
  </si>
  <si>
    <t>CA 2022</t>
  </si>
  <si>
    <t>CA 2023</t>
  </si>
  <si>
    <t>CA 2027</t>
  </si>
  <si>
    <t>CA 3001</t>
  </si>
  <si>
    <t>CA 3002</t>
  </si>
  <si>
    <t>CA 3003</t>
  </si>
  <si>
    <t>CA 3004</t>
  </si>
  <si>
    <t>CA 3005</t>
  </si>
  <si>
    <t>CCR 1098</t>
  </si>
  <si>
    <t>CDP 1049</t>
  </si>
  <si>
    <t>CPR 1002</t>
  </si>
  <si>
    <t>CSO 1066</t>
  </si>
  <si>
    <t>CT 1068</t>
  </si>
  <si>
    <t>DRL 1051</t>
  </si>
  <si>
    <t>DRL 1056</t>
  </si>
  <si>
    <t>DS 1052</t>
  </si>
  <si>
    <t>DS 1069</t>
  </si>
  <si>
    <t>DS 1073</t>
  </si>
  <si>
    <t>DS 1074</t>
  </si>
  <si>
    <t>DS 2048</t>
  </si>
  <si>
    <t>EAP 1013</t>
  </si>
  <si>
    <t>EAP 2013</t>
  </si>
  <si>
    <t>EB 1005</t>
  </si>
  <si>
    <t>ECA 1072</t>
  </si>
  <si>
    <t>ENR 1046</t>
  </si>
  <si>
    <t>EUR 1012</t>
  </si>
  <si>
    <t>FSI 1031</t>
  </si>
  <si>
    <t>GPA 1022</t>
  </si>
  <si>
    <t>H 1009</t>
  </si>
  <si>
    <t>HR 1025</t>
  </si>
  <si>
    <t>HR 1055</t>
  </si>
  <si>
    <t>HR 1083</t>
  </si>
  <si>
    <t>HR 2025</t>
  </si>
  <si>
    <t>HR 2069</t>
  </si>
  <si>
    <t>IBC 1041</t>
  </si>
  <si>
    <t>IIP 1096</t>
  </si>
  <si>
    <t>IIP D628</t>
  </si>
  <si>
    <t>IJC 1042</t>
  </si>
  <si>
    <t>INL 106</t>
  </si>
  <si>
    <t>INL 107</t>
  </si>
  <si>
    <t>INL 109</t>
  </si>
  <si>
    <t>INL 2071</t>
  </si>
  <si>
    <t>INL 2073</t>
  </si>
  <si>
    <t>INL 2074</t>
  </si>
  <si>
    <t>INR 1006</t>
  </si>
  <si>
    <t>IO 1021</t>
  </si>
  <si>
    <t>IO 1070</t>
  </si>
  <si>
    <t>IO 2018</t>
  </si>
  <si>
    <t>IRM 1019</t>
  </si>
  <si>
    <t>IRM 8730</t>
  </si>
  <si>
    <t>ISN 1026</t>
  </si>
  <si>
    <t>ISN 1054</t>
  </si>
  <si>
    <t>K 1007</t>
  </si>
  <si>
    <t>K 2003</t>
  </si>
  <si>
    <t>L 1004</t>
  </si>
  <si>
    <t>M 1082</t>
  </si>
  <si>
    <t>MED 1078</t>
  </si>
  <si>
    <t>MED 6025</t>
  </si>
  <si>
    <t>NEA 1014</t>
  </si>
  <si>
    <t>OBO 1030</t>
  </si>
  <si>
    <t>OBO 1089</t>
  </si>
  <si>
    <t>OBO 2031</t>
  </si>
  <si>
    <t>OES 1008</t>
  </si>
  <si>
    <t>OES 1016</t>
  </si>
  <si>
    <t>OIG 1079</t>
  </si>
  <si>
    <t>PA 1022</t>
  </si>
  <si>
    <t>PM 1039</t>
  </si>
  <si>
    <t>PRM 1037</t>
  </si>
  <si>
    <t>PRM 2037</t>
  </si>
  <si>
    <t>RM 1017</t>
  </si>
  <si>
    <t>RM 1036</t>
  </si>
  <si>
    <t>RM 1063</t>
  </si>
  <si>
    <t>RM 1064</t>
  </si>
  <si>
    <t>RM 1065</t>
  </si>
  <si>
    <t>RM 2054</t>
  </si>
  <si>
    <t>S 1001</t>
  </si>
  <si>
    <t>S 1040</t>
  </si>
  <si>
    <t>S 1047</t>
  </si>
  <si>
    <t>S A003</t>
  </si>
  <si>
    <t>S A004</t>
  </si>
  <si>
    <t>SCA 1010</t>
  </si>
  <si>
    <t>SCA 2063</t>
  </si>
  <si>
    <t>SCA 2064</t>
  </si>
  <si>
    <t>WCF 8611</t>
  </si>
  <si>
    <t>WCF 8614</t>
  </si>
  <si>
    <t>WCF 8615</t>
  </si>
  <si>
    <t>WCF 8616</t>
  </si>
  <si>
    <t>WCF 8631</t>
  </si>
  <si>
    <t>WCF 8633</t>
  </si>
  <si>
    <t>WCF 8634</t>
  </si>
  <si>
    <t>WCF 8635</t>
  </si>
  <si>
    <t>WCF 8636</t>
  </si>
  <si>
    <t>WCF 8637</t>
  </si>
  <si>
    <t>WCF 8638</t>
  </si>
  <si>
    <t>WCF 8639</t>
  </si>
  <si>
    <t>WCF 8641</t>
  </si>
  <si>
    <t>WCF 8650</t>
  </si>
  <si>
    <t>WCF 8651</t>
  </si>
  <si>
    <t>WCF 8660</t>
  </si>
  <si>
    <t>WCF 8670</t>
  </si>
  <si>
    <t>WCF 8671</t>
  </si>
  <si>
    <t>WCF 8672</t>
  </si>
  <si>
    <t>WCF 8673</t>
  </si>
  <si>
    <t>WCF 8674</t>
  </si>
  <si>
    <t>WCF 8680</t>
  </si>
  <si>
    <t>WCF 8710</t>
  </si>
  <si>
    <t>WCF 8711</t>
  </si>
  <si>
    <t>WCF 8721</t>
  </si>
  <si>
    <t>WCF 8723</t>
  </si>
  <si>
    <t>WCF 8724</t>
  </si>
  <si>
    <t>WCF 8725</t>
  </si>
  <si>
    <t>WCF 8728</t>
  </si>
  <si>
    <t>WCF 8729</t>
  </si>
  <si>
    <t>WCF 8731</t>
  </si>
  <si>
    <t>WCF 8732</t>
  </si>
  <si>
    <t>WCF 8733</t>
  </si>
  <si>
    <t>WHA 1011</t>
  </si>
  <si>
    <t>WHA 1043</t>
  </si>
  <si>
    <t>WHA 1075</t>
  </si>
  <si>
    <t>Drop Down</t>
  </si>
  <si>
    <t>Do not adjust list</t>
  </si>
  <si>
    <t>Gravel Supply &amp; Placement</t>
  </si>
  <si>
    <t xml:space="preserve">DIV 32 – EXTERIOR IMPROVEMENTS </t>
  </si>
  <si>
    <t>DIV 31 – EARTHWORK / GRADING</t>
  </si>
  <si>
    <t>DIV 02 – EXISTING CONDITIONS / DEMO</t>
  </si>
  <si>
    <t>This estimate assumes the availability of standard construction materials, uninterrupted access to the site, and labor rates consistent with current market conditions in the Blackstone, Virginia area.</t>
  </si>
  <si>
    <t xml:space="preserve"> It is assumed that all necessary materials and skilled labor will be available without significant supply chain disruptions or labor shortages. Costs are based on current market rates in the Blackstone, VA area.</t>
  </si>
  <si>
    <t xml:space="preserve">  All necessary permits and regulatory approvals will be obtained without delays, and associated costs are assumed to fall within the range typical for the Blackstone, VA area.</t>
  </si>
  <si>
    <t xml:space="preserve">Material Availability: All materials and tools will be readily available for purchase in the Blackstone, VA area. </t>
  </si>
  <si>
    <t xml:space="preserve">Work Hours: The government is flexible on work hours (0600-2000).  </t>
  </si>
  <si>
    <t xml:space="preserve">Security: The client will maintain the security  and escorts of the course during the install process. </t>
  </si>
  <si>
    <t xml:space="preserve">Existing Condition: All Government property or systems displaced, altered, or damaged during the performance of this contract other than stated in this Scope of Work must be restored to its original condition. </t>
  </si>
  <si>
    <t xml:space="preserve">  The D/B Contractor must, at all times during the performance of this contract, maintain a cut sheet or other documentation of compliance with product purchasing activities as stated within this specification.  The D/B Contractor shall provide copies of such documentation to the Contracting Officer or their designee as required or upon request.</t>
  </si>
  <si>
    <t>Amount</t>
  </si>
  <si>
    <t>DIV 32 – EXTERIOR IMPROVEMENTS  TOTAL</t>
  </si>
  <si>
    <t>DIV 31 – EARTHWORK / GRADING TOTAL</t>
  </si>
  <si>
    <t>DIV 02 – EXISTING CONDITIONS / DEMO TOTAL</t>
  </si>
  <si>
    <t>FASTC Barrier Replacement</t>
  </si>
  <si>
    <t>DIV 01- General Requirements</t>
  </si>
  <si>
    <t>Grading, Leveling, and Compaction</t>
  </si>
  <si>
    <t>Barrier Removal (149 ea)</t>
  </si>
  <si>
    <t>Site Supervision (QC and Safety)</t>
  </si>
  <si>
    <t>Temporary Toilet</t>
  </si>
  <si>
    <t>Freeze Protection</t>
  </si>
  <si>
    <t>Paint and stenciling as required</t>
  </si>
  <si>
    <t>Install new barriers (249 ea) complete per SOW and manufacturers requirements</t>
  </si>
  <si>
    <t>Temporary sediment and environmental controls as needed</t>
  </si>
  <si>
    <t>QC, testing, and acceptance</t>
  </si>
  <si>
    <t>DIV 01 – GENERAL REQUIREMENTS TOTAL</t>
  </si>
  <si>
    <t>Disposal documentation and certification</t>
  </si>
  <si>
    <t>Relocate existing barriers as identified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</si>
</sst>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General_)"/>
    <numFmt numFmtId="165" formatCode="&quot;$&quot;#,##0"/>
    <numFmt numFmtId="166" formatCode="&quot;$&quot;#,##0.00"/>
    <numFmt numFmtId="167" formatCode="_(* #,##0_);_(* \(#,##0\);_(* &quot;-&quot;??_);_(@_)"/>
  </numFmts>
  <fonts count="54" x14ac:knownFonts="1">
    <font>
      <sz val="12"/>
      <name val="Helv"/>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b/>
      <sz val="11"/>
      <color theme="0"/>
      <name val="Calibri"/>
      <family val="2"/>
      <scheme val="minor"/>
    </font>
    <font>
      <b/>
      <sz val="11"/>
      <color theme="1"/>
      <name val="Calibri"/>
      <family val="2"/>
      <scheme val="minor"/>
    </font>
    <font>
      <sz val="11"/>
      <color theme="0"/>
      <name val="Aptos"/>
      <family val="2"/>
    </font>
    <font>
      <b/>
      <sz val="11"/>
      <name val="Aptos"/>
      <family val="2"/>
    </font>
    <font>
      <sz val="11"/>
      <name val="Aptos"/>
      <family val="2"/>
    </font>
    <font>
      <sz val="11"/>
      <color rgb="FFFF0000"/>
      <name val="Aptos"/>
      <family val="2"/>
    </font>
    <font>
      <b/>
      <sz val="11"/>
      <color theme="0"/>
      <name val="Aptos"/>
      <family val="2"/>
    </font>
    <font>
      <sz val="11"/>
      <color rgb="FF000000"/>
      <name val="Aptos"/>
      <family val="2"/>
    </font>
    <font>
      <b/>
      <sz val="11"/>
      <color rgb="FF000000"/>
      <name val="Aptos"/>
      <family val="2"/>
    </font>
    <font>
      <i/>
      <sz val="11"/>
      <color rgb="FF000000"/>
      <name val="Aptos"/>
      <family val="2"/>
    </font>
    <font>
      <sz val="11"/>
      <color theme="0" tint="-0.249977111117893"/>
      <name val="Aptos"/>
      <family val="2"/>
    </font>
    <font>
      <i/>
      <sz val="11"/>
      <color rgb="FFFF0000"/>
      <name val="Aptos"/>
      <family val="2"/>
    </font>
    <font>
      <sz val="11"/>
      <color theme="0" tint="-0.14999847407452621"/>
      <name val="Aptos"/>
      <family val="2"/>
    </font>
    <font>
      <b/>
      <sz val="20"/>
      <color theme="1" tint="0.249977111117893"/>
      <name val="Calibri"/>
      <family val="2"/>
      <scheme val="minor"/>
    </font>
    <font>
      <sz val="12"/>
      <name val="Calibri"/>
      <family val="2"/>
      <scheme val="minor"/>
    </font>
    <font>
      <sz val="12"/>
      <name val="Helv"/>
    </font>
    <font>
      <sz val="12"/>
      <name val="Cambria"/>
      <family val="1"/>
      <scheme val="major"/>
    </font>
    <font>
      <b/>
      <sz val="12"/>
      <name val="Cambria"/>
      <family val="1"/>
      <scheme val="major"/>
    </font>
    <font>
      <u/>
      <sz val="12"/>
      <color theme="10"/>
      <name val="Helv"/>
    </font>
    <font>
      <sz val="9"/>
      <color indexed="81"/>
      <name val="Tahoma"/>
      <family val="2"/>
    </font>
    <font>
      <b/>
      <sz val="9"/>
      <color indexed="81"/>
      <name val="Tahoma"/>
      <family val="2"/>
    </font>
    <font>
      <sz val="12"/>
      <name val="Arial"/>
      <family val="2"/>
    </font>
    <font>
      <b/>
      <sz val="12"/>
      <name val="Arial"/>
      <family val="2"/>
    </font>
    <font>
      <b/>
      <sz val="12"/>
      <name val="Helv"/>
    </font>
    <font>
      <i/>
      <sz val="12"/>
      <name val="Arial"/>
      <family val="2"/>
    </font>
    <font>
      <i/>
      <sz val="12"/>
      <name val="Helv"/>
    </font>
    <font>
      <b/>
      <i/>
      <sz val="12"/>
      <name val="Arial"/>
      <family val="2"/>
    </font>
    <font>
      <b/>
      <sz val="18"/>
      <name val="Arial"/>
      <family val="2"/>
    </font>
    <font>
      <sz val="12"/>
      <name val="Aptos"/>
      <family val="2"/>
    </font>
    <font>
      <b/>
      <i/>
      <sz val="9"/>
      <color indexed="81"/>
      <name val="Tahoma"/>
      <family val="2"/>
    </font>
    <font>
      <sz val="12"/>
      <color theme="1" tint="0.249977111117893"/>
      <name val="Calibri"/>
      <family val="2"/>
      <scheme val="minor"/>
    </font>
    <font>
      <b/>
      <sz val="12"/>
      <name val="Aptos"/>
      <family val="2"/>
    </font>
    <font>
      <b/>
      <sz val="26"/>
      <name val="Helv"/>
    </font>
    <font>
      <i/>
      <sz val="11"/>
      <color theme="0"/>
      <name val="Aptos"/>
      <family val="2"/>
    </font>
    <font>
      <sz val="12"/>
      <color rgb="FF2E75B6"/>
      <name val="Aptos"/>
      <family val="2"/>
    </font>
    <font>
      <b/>
      <sz val="12"/>
      <color rgb="FFFF0000"/>
      <name val="Aptos"/>
      <family val="2"/>
    </font>
    <font>
      <i/>
      <sz val="12"/>
      <name val="Aptos"/>
      <family val="2"/>
    </font>
    <font>
      <sz val="12"/>
      <name val="Aptos Display"/>
      <family val="2"/>
    </font>
    <font>
      <b/>
      <sz val="14"/>
      <name val="Aptos"/>
      <family val="2"/>
    </font>
    <font>
      <sz val="10"/>
      <name val="Arial"/>
      <family val="2"/>
    </font>
    <font>
      <b/>
      <sz val="10"/>
      <color rgb="FF000000"/>
      <name val="Aptos"/>
      <family val="2"/>
    </font>
    <font>
      <sz val="11"/>
      <color rgb="FF00B050"/>
      <name val="Aptos"/>
      <family val="2"/>
    </font>
    <font>
      <b/>
      <sz val="12"/>
      <name val="Calibri"/>
      <family val="2"/>
      <scheme val="minor"/>
    </font>
    <font>
      <b/>
      <sz val="9"/>
      <color rgb="FFFF0000"/>
      <name val="Helv"/>
    </font>
    <font>
      <sz val="10"/>
      <name val="Calibri"/>
      <family val="2"/>
      <scheme val="minor"/>
    </font>
    <font>
      <sz val="10"/>
      <color theme="0"/>
      <name val="Calibri"/>
      <family val="2"/>
      <scheme val="minor"/>
    </font>
    <font>
      <b/>
      <sz val="10"/>
      <name val="Calibri"/>
      <family val="2"/>
      <scheme val="minor"/>
    </font>
    <font>
      <b/>
      <i/>
      <sz val="10"/>
      <name val="Calibri"/>
      <family val="2"/>
      <scheme val="minor"/>
    </font>
    <font>
      <b/>
      <sz val="10"/>
      <color theme="0"/>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39997558519241921"/>
        <bgColor rgb="FF000000"/>
      </patternFill>
    </fill>
    <fill>
      <patternFill patternType="solid">
        <fgColor theme="0" tint="-4.9989318521683403E-2"/>
        <bgColor indexed="64"/>
      </patternFill>
    </fill>
    <fill>
      <patternFill patternType="solid">
        <fgColor theme="2" tint="-0.249977111117893"/>
        <bgColor indexed="64"/>
      </patternFill>
    </fill>
    <fill>
      <patternFill patternType="solid">
        <fgColor rgb="FFF2F2F2"/>
        <bgColor rgb="FF000000"/>
      </patternFill>
    </fill>
    <fill>
      <patternFill patternType="solid">
        <fgColor theme="0" tint="-4.9989318521683403E-2"/>
        <bgColor rgb="FF000000"/>
      </patternFill>
    </fill>
    <fill>
      <patternFill patternType="solid">
        <fgColor theme="9" tint="0.79998168889431442"/>
        <bgColor rgb="FF000000"/>
      </patternFill>
    </fill>
    <fill>
      <patternFill patternType="solid">
        <fgColor theme="2" tint="-0.499984740745262"/>
        <bgColor indexed="64"/>
      </patternFill>
    </fill>
    <fill>
      <patternFill patternType="solid">
        <fgColor theme="4" tint="0.79998168889431442"/>
        <bgColor indexed="64"/>
      </patternFill>
    </fill>
    <fill>
      <patternFill patternType="solid">
        <fgColor rgb="FF00B050"/>
        <bgColor indexed="64"/>
      </patternFill>
    </fill>
    <fill>
      <patternFill patternType="solid">
        <fgColor theme="6" tint="0.79998168889431442"/>
        <bgColor rgb="FF000000"/>
      </patternFill>
    </fill>
    <fill>
      <patternFill patternType="solid">
        <fgColor theme="6" tint="0.79998168889431442"/>
        <bgColor indexed="64"/>
      </patternFill>
    </fill>
    <fill>
      <patternFill patternType="solid">
        <fgColor rgb="FFDAE9F7"/>
        <bgColor indexed="64"/>
      </patternFill>
    </fill>
    <fill>
      <patternFill patternType="solid">
        <fgColor theme="5" tint="0.79998168889431442"/>
        <bgColor indexed="64"/>
      </patternFill>
    </fill>
    <fill>
      <patternFill patternType="solid">
        <fgColor rgb="FFFF0000"/>
        <bgColor indexed="64"/>
      </patternFill>
    </fill>
  </fills>
  <borders count="56">
    <border>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double">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indexed="64"/>
      </left>
      <right style="thin">
        <color theme="0" tint="-0.14999847407452621"/>
      </right>
      <top style="medium">
        <color indexed="64"/>
      </top>
      <bottom style="thin">
        <color theme="0" tint="-0.14999847407452621"/>
      </bottom>
      <diagonal/>
    </border>
    <border>
      <left style="thin">
        <color theme="0" tint="-0.14999847407452621"/>
      </left>
      <right style="thin">
        <color theme="0" tint="-0.14999847407452621"/>
      </right>
      <top style="medium">
        <color indexed="64"/>
      </top>
      <bottom style="thin">
        <color theme="0" tint="-0.14999847407452621"/>
      </bottom>
      <diagonal/>
    </border>
    <border>
      <left style="thin">
        <color theme="0" tint="-0.14999847407452621"/>
      </left>
      <right style="medium">
        <color indexed="64"/>
      </right>
      <top style="medium">
        <color indexed="64"/>
      </top>
      <bottom style="thin">
        <color theme="0" tint="-0.14999847407452621"/>
      </bottom>
      <diagonal/>
    </border>
    <border>
      <left style="medium">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indexed="64"/>
      </right>
      <top style="thin">
        <color theme="0" tint="-0.14999847407452621"/>
      </top>
      <bottom style="thin">
        <color theme="0" tint="-0.14999847407452621"/>
      </bottom>
      <diagonal/>
    </border>
    <border>
      <left style="medium">
        <color indexed="64"/>
      </left>
      <right style="medium">
        <color indexed="64"/>
      </right>
      <top style="medium">
        <color indexed="64"/>
      </top>
      <bottom style="medium">
        <color indexed="64"/>
      </bottom>
      <diagonal/>
    </border>
    <border>
      <left/>
      <right/>
      <top style="double">
        <color indexed="64"/>
      </top>
      <bottom/>
      <diagonal/>
    </border>
    <border>
      <left style="thin">
        <color indexed="64"/>
      </left>
      <right/>
      <top/>
      <bottom style="double">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0">
    <xf numFmtId="164" fontId="0" fillId="0" borderId="0"/>
    <xf numFmtId="9" fontId="4" fillId="0" borderId="0" applyFont="0" applyFill="0" applyBorder="0" applyAlignment="0" applyProtection="0"/>
    <xf numFmtId="44" fontId="20" fillId="0" borderId="0" applyFont="0" applyFill="0" applyBorder="0" applyAlignment="0" applyProtection="0"/>
    <xf numFmtId="164" fontId="23" fillId="0" borderId="0" applyNumberFormat="0" applyFill="0" applyBorder="0" applyAlignment="0" applyProtection="0"/>
    <xf numFmtId="43" fontId="20" fillId="0" borderId="0" applyFont="0" applyFill="0" applyBorder="0" applyAlignment="0" applyProtection="0"/>
    <xf numFmtId="0" fontId="3" fillId="0" borderId="0"/>
    <xf numFmtId="0" fontId="44" fillId="0" borderId="0"/>
    <xf numFmtId="0" fontId="2" fillId="0" borderId="0"/>
    <xf numFmtId="0" fontId="1" fillId="0" borderId="0"/>
    <xf numFmtId="44" fontId="20" fillId="0" borderId="0" applyFont="0" applyFill="0" applyBorder="0" applyAlignment="0" applyProtection="0"/>
  </cellStyleXfs>
  <cellXfs count="263">
    <xf numFmtId="164" fontId="0" fillId="0" borderId="0" xfId="0"/>
    <xf numFmtId="164" fontId="0" fillId="0" borderId="0" xfId="0" applyAlignment="1">
      <alignment wrapText="1"/>
    </xf>
    <xf numFmtId="164" fontId="0" fillId="0" borderId="0" xfId="0" applyAlignment="1">
      <alignment horizontal="right"/>
    </xf>
    <xf numFmtId="164" fontId="0" fillId="2" borderId="0" xfId="0" applyFill="1"/>
    <xf numFmtId="164" fontId="0" fillId="2" borderId="0" xfId="0" applyFill="1" applyAlignment="1">
      <alignment horizontal="right"/>
    </xf>
    <xf numFmtId="164" fontId="11" fillId="5" borderId="38" xfId="0" applyFont="1" applyFill="1" applyBorder="1" applyAlignment="1">
      <alignment horizontal="right"/>
    </xf>
    <xf numFmtId="164" fontId="7" fillId="5" borderId="39" xfId="0" applyFont="1" applyFill="1" applyBorder="1" applyAlignment="1">
      <alignment horizontal="right"/>
    </xf>
    <xf numFmtId="164" fontId="11" fillId="5" borderId="35" xfId="0" applyFont="1" applyFill="1" applyBorder="1" applyAlignment="1">
      <alignment horizontal="right"/>
    </xf>
    <xf numFmtId="164" fontId="12" fillId="2" borderId="0" xfId="0" applyFont="1" applyFill="1"/>
    <xf numFmtId="164" fontId="9" fillId="2" borderId="0" xfId="0" applyFont="1" applyFill="1"/>
    <xf numFmtId="164" fontId="9" fillId="2" borderId="0" xfId="0" applyFont="1" applyFill="1" applyAlignment="1">
      <alignment horizontal="right"/>
    </xf>
    <xf numFmtId="164" fontId="13" fillId="7" borderId="4" xfId="0" applyFont="1" applyFill="1" applyBorder="1" applyAlignment="1">
      <alignment horizontal="center" vertical="center"/>
    </xf>
    <xf numFmtId="164" fontId="9" fillId="3" borderId="4" xfId="0" applyFont="1" applyFill="1" applyBorder="1" applyAlignment="1">
      <alignment horizontal="center" vertical="center"/>
    </xf>
    <xf numFmtId="164" fontId="9" fillId="3" borderId="4" xfId="0" applyFont="1" applyFill="1" applyBorder="1" applyAlignment="1">
      <alignment horizontal="center" vertical="center" wrapText="1"/>
    </xf>
    <xf numFmtId="8" fontId="9" fillId="3" borderId="4" xfId="0" applyNumberFormat="1" applyFont="1" applyFill="1" applyBorder="1" applyAlignment="1">
      <alignment horizontal="right" vertical="center"/>
    </xf>
    <xf numFmtId="164" fontId="9" fillId="0" borderId="4" xfId="0" applyFont="1" applyBorder="1" applyAlignment="1">
      <alignment horizontal="center" vertical="center" wrapText="1"/>
    </xf>
    <xf numFmtId="8" fontId="9" fillId="0" borderId="4" xfId="0" applyNumberFormat="1" applyFont="1" applyBorder="1" applyAlignment="1">
      <alignment horizontal="right" vertical="center"/>
    </xf>
    <xf numFmtId="8" fontId="12" fillId="8" borderId="11" xfId="0" applyNumberFormat="1" applyFont="1" applyFill="1" applyBorder="1" applyAlignment="1">
      <alignment horizontal="right" vertical="top"/>
    </xf>
    <xf numFmtId="8" fontId="12" fillId="0" borderId="13" xfId="0" applyNumberFormat="1" applyFont="1" applyBorder="1" applyAlignment="1">
      <alignment horizontal="right" vertical="top"/>
    </xf>
    <xf numFmtId="164" fontId="14" fillId="9" borderId="5" xfId="0" applyFont="1" applyFill="1" applyBorder="1" applyAlignment="1">
      <alignment horizontal="right" vertical="center"/>
    </xf>
    <xf numFmtId="8" fontId="12" fillId="9" borderId="13" xfId="0" applyNumberFormat="1" applyFont="1" applyFill="1" applyBorder="1" applyAlignment="1">
      <alignment horizontal="right" vertical="top"/>
    </xf>
    <xf numFmtId="164" fontId="16" fillId="9" borderId="23" xfId="0" applyFont="1" applyFill="1" applyBorder="1" applyAlignment="1">
      <alignment horizontal="right" vertical="center"/>
    </xf>
    <xf numFmtId="164" fontId="12" fillId="9" borderId="13" xfId="0" applyFont="1" applyFill="1" applyBorder="1" applyAlignment="1">
      <alignment horizontal="right" vertical="top"/>
    </xf>
    <xf numFmtId="164" fontId="14" fillId="9" borderId="38" xfId="0" applyFont="1" applyFill="1" applyBorder="1" applyAlignment="1">
      <alignment horizontal="right" vertical="center"/>
    </xf>
    <xf numFmtId="164" fontId="16" fillId="9" borderId="39" xfId="0" applyFont="1" applyFill="1" applyBorder="1" applyAlignment="1">
      <alignment horizontal="right" vertical="center"/>
    </xf>
    <xf numFmtId="8" fontId="12" fillId="0" borderId="15" xfId="0" applyNumberFormat="1" applyFont="1" applyBorder="1" applyAlignment="1">
      <alignment horizontal="right" vertical="top"/>
    </xf>
    <xf numFmtId="164" fontId="12" fillId="9" borderId="35" xfId="0" applyFont="1" applyFill="1" applyBorder="1" applyAlignment="1">
      <alignment horizontal="right" vertical="center"/>
    </xf>
    <xf numFmtId="164" fontId="14" fillId="9" borderId="36" xfId="0" applyFont="1" applyFill="1" applyBorder="1" applyAlignment="1">
      <alignment horizontal="right" vertical="center"/>
    </xf>
    <xf numFmtId="8" fontId="12" fillId="9" borderId="12" xfId="0" applyNumberFormat="1" applyFont="1" applyFill="1" applyBorder="1" applyAlignment="1">
      <alignment horizontal="right" vertical="top"/>
    </xf>
    <xf numFmtId="8" fontId="12" fillId="9" borderId="14" xfId="0" applyNumberFormat="1" applyFont="1" applyFill="1" applyBorder="1" applyAlignment="1">
      <alignment horizontal="right" vertical="top"/>
    </xf>
    <xf numFmtId="164" fontId="13" fillId="2" borderId="0" xfId="0" applyFont="1" applyFill="1" applyAlignment="1">
      <alignment horizontal="right" vertical="top"/>
    </xf>
    <xf numFmtId="164" fontId="13" fillId="2" borderId="0" xfId="0" applyFont="1" applyFill="1" applyAlignment="1">
      <alignment horizontal="right"/>
    </xf>
    <xf numFmtId="164" fontId="12" fillId="2" borderId="0" xfId="0" applyFont="1" applyFill="1" applyAlignment="1">
      <alignment horizontal="right"/>
    </xf>
    <xf numFmtId="164" fontId="12" fillId="0" borderId="0" xfId="0" applyFont="1"/>
    <xf numFmtId="164" fontId="9" fillId="0" borderId="0" xfId="0" applyFont="1"/>
    <xf numFmtId="164" fontId="9" fillId="0" borderId="0" xfId="0" applyFont="1" applyAlignment="1">
      <alignment horizontal="right"/>
    </xf>
    <xf numFmtId="164" fontId="21" fillId="0" borderId="0" xfId="0" applyFont="1"/>
    <xf numFmtId="164" fontId="21" fillId="0" borderId="0" xfId="0" applyFont="1" applyAlignment="1">
      <alignment horizontal="center"/>
    </xf>
    <xf numFmtId="164" fontId="21" fillId="0" borderId="0" xfId="0" applyFont="1" applyAlignment="1">
      <alignment vertical="center" wrapText="1"/>
    </xf>
    <xf numFmtId="164" fontId="21" fillId="0" borderId="0" xfId="0" applyFont="1" applyAlignment="1">
      <alignment wrapText="1"/>
    </xf>
    <xf numFmtId="164" fontId="21" fillId="0" borderId="0" xfId="0" applyFont="1" applyAlignment="1">
      <alignment vertical="top"/>
    </xf>
    <xf numFmtId="164" fontId="21" fillId="0" borderId="0" xfId="0" applyFont="1" applyAlignment="1">
      <alignment horizontal="left" vertical="top" wrapText="1"/>
    </xf>
    <xf numFmtId="164" fontId="0" fillId="13" borderId="0" xfId="0" applyFill="1"/>
    <xf numFmtId="164" fontId="22" fillId="0" borderId="0" xfId="0" applyFont="1" applyAlignment="1">
      <alignment horizontal="center"/>
    </xf>
    <xf numFmtId="164" fontId="19" fillId="12" borderId="0" xfId="0" applyFont="1" applyFill="1"/>
    <xf numFmtId="164" fontId="0" fillId="3" borderId="42" xfId="0" applyFill="1" applyBorder="1"/>
    <xf numFmtId="164" fontId="5" fillId="11" borderId="42" xfId="0" applyFont="1" applyFill="1" applyBorder="1"/>
    <xf numFmtId="164" fontId="0" fillId="3" borderId="43" xfId="0" applyFill="1" applyBorder="1"/>
    <xf numFmtId="164" fontId="0" fillId="3" borderId="45" xfId="0" applyFill="1" applyBorder="1"/>
    <xf numFmtId="164" fontId="0" fillId="3" borderId="46" xfId="0" applyFill="1" applyBorder="1"/>
    <xf numFmtId="164" fontId="0" fillId="3" borderId="47" xfId="0" applyFill="1" applyBorder="1"/>
    <xf numFmtId="164" fontId="19" fillId="12" borderId="31" xfId="0" applyFont="1" applyFill="1" applyBorder="1"/>
    <xf numFmtId="164" fontId="19" fillId="12" borderId="1" xfId="0" applyFont="1" applyFill="1" applyBorder="1"/>
    <xf numFmtId="164" fontId="22" fillId="0" borderId="0" xfId="0" applyFont="1" applyAlignment="1">
      <alignment horizontal="center" wrapText="1"/>
    </xf>
    <xf numFmtId="164" fontId="21" fillId="0" borderId="0" xfId="0" applyFont="1" applyAlignment="1">
      <alignment horizontal="left" vertical="center" wrapText="1"/>
    </xf>
    <xf numFmtId="164" fontId="21" fillId="0" borderId="0" xfId="0" applyFont="1" applyAlignment="1">
      <alignment vertical="top" wrapText="1"/>
    </xf>
    <xf numFmtId="164" fontId="26" fillId="2" borderId="0" xfId="0" applyFont="1" applyFill="1" applyAlignment="1">
      <alignment horizontal="left" vertical="top"/>
    </xf>
    <xf numFmtId="164" fontId="28" fillId="2" borderId="0" xfId="0" applyFont="1" applyFill="1" applyAlignment="1">
      <alignment horizontal="center" vertical="center"/>
    </xf>
    <xf numFmtId="164" fontId="0" fillId="2" borderId="48" xfId="0" applyFill="1" applyBorder="1"/>
    <xf numFmtId="164" fontId="26" fillId="2" borderId="0" xfId="0" applyFont="1" applyFill="1"/>
    <xf numFmtId="165" fontId="26" fillId="2" borderId="0" xfId="2" applyNumberFormat="1" applyFont="1" applyFill="1" applyAlignment="1">
      <alignment horizontal="left" vertical="top"/>
    </xf>
    <xf numFmtId="164" fontId="26" fillId="2" borderId="0" xfId="0" applyFont="1" applyFill="1" applyAlignment="1">
      <alignment horizontal="left"/>
    </xf>
    <xf numFmtId="164" fontId="26" fillId="2" borderId="0" xfId="0" applyFont="1" applyFill="1" applyAlignment="1">
      <alignment horizontal="left" vertical="center"/>
    </xf>
    <xf numFmtId="166" fontId="26" fillId="2" borderId="0" xfId="2" applyNumberFormat="1" applyFont="1" applyFill="1" applyAlignment="1">
      <alignment horizontal="left" vertical="top"/>
    </xf>
    <xf numFmtId="164" fontId="0" fillId="6" borderId="0" xfId="0" applyFill="1"/>
    <xf numFmtId="164" fontId="27" fillId="6" borderId="0" xfId="0" applyFont="1" applyFill="1" applyAlignment="1">
      <alignment horizontal="right"/>
    </xf>
    <xf numFmtId="164" fontId="0" fillId="6" borderId="0" xfId="0" applyFill="1" applyAlignment="1">
      <alignment horizontal="left"/>
    </xf>
    <xf numFmtId="164" fontId="0" fillId="6" borderId="48" xfId="0" applyFill="1" applyBorder="1"/>
    <xf numFmtId="164" fontId="26" fillId="6" borderId="0" xfId="0" applyFont="1" applyFill="1"/>
    <xf numFmtId="165" fontId="26" fillId="6" borderId="0" xfId="2" applyNumberFormat="1" applyFont="1" applyFill="1" applyAlignment="1">
      <alignment horizontal="left" vertical="top"/>
    </xf>
    <xf numFmtId="164" fontId="27" fillId="6" borderId="0" xfId="0" applyFont="1" applyFill="1"/>
    <xf numFmtId="167" fontId="26" fillId="6" borderId="0" xfId="4" applyNumberFormat="1" applyFont="1" applyFill="1"/>
    <xf numFmtId="164" fontId="26" fillId="6" borderId="0" xfId="0" applyFont="1" applyFill="1" applyAlignment="1">
      <alignment horizontal="left" vertical="center"/>
    </xf>
    <xf numFmtId="165" fontId="27" fillId="6" borderId="0" xfId="2" applyNumberFormat="1" applyFont="1" applyFill="1" applyAlignment="1">
      <alignment horizontal="left" vertical="top"/>
    </xf>
    <xf numFmtId="167" fontId="26" fillId="6" borderId="0" xfId="4" applyNumberFormat="1" applyFont="1" applyFill="1" applyBorder="1"/>
    <xf numFmtId="164" fontId="0" fillId="6" borderId="41" xfId="0" applyFill="1" applyBorder="1"/>
    <xf numFmtId="164" fontId="26" fillId="6" borderId="41" xfId="0" applyFont="1" applyFill="1" applyBorder="1"/>
    <xf numFmtId="167" fontId="29" fillId="6" borderId="41" xfId="4" applyNumberFormat="1" applyFont="1" applyFill="1" applyBorder="1" applyAlignment="1">
      <alignment horizontal="left" vertical="top"/>
    </xf>
    <xf numFmtId="167" fontId="26" fillId="6" borderId="51" xfId="4" applyNumberFormat="1" applyFont="1" applyFill="1" applyBorder="1" applyAlignment="1">
      <alignment vertical="center" wrapText="1"/>
    </xf>
    <xf numFmtId="164" fontId="26" fillId="6" borderId="51" xfId="0" applyFont="1" applyFill="1" applyBorder="1"/>
    <xf numFmtId="164" fontId="26" fillId="6" borderId="50" xfId="0" applyFont="1" applyFill="1" applyBorder="1"/>
    <xf numFmtId="1" fontId="29" fillId="6" borderId="0" xfId="2" applyNumberFormat="1" applyFont="1" applyFill="1" applyBorder="1" applyAlignment="1">
      <alignment horizontal="right" vertical="top"/>
    </xf>
    <xf numFmtId="165" fontId="31" fillId="6" borderId="0" xfId="2" applyNumberFormat="1" applyFont="1" applyFill="1" applyAlignment="1">
      <alignment horizontal="left" vertical="top"/>
    </xf>
    <xf numFmtId="164" fontId="26" fillId="0" borderId="0" xfId="0" applyFont="1" applyAlignment="1">
      <alignment vertical="top" wrapText="1"/>
    </xf>
    <xf numFmtId="164" fontId="21" fillId="0" borderId="0" xfId="0" applyFont="1" applyAlignment="1">
      <alignment horizontal="center" wrapText="1"/>
    </xf>
    <xf numFmtId="164" fontId="9" fillId="0" borderId="0" xfId="0" applyFont="1" applyAlignment="1">
      <alignment horizontal="center" vertical="center" wrapText="1"/>
    </xf>
    <xf numFmtId="8" fontId="9" fillId="0" borderId="0" xfId="0" applyNumberFormat="1" applyFont="1" applyAlignment="1">
      <alignment horizontal="right" vertical="center"/>
    </xf>
    <xf numFmtId="8" fontId="9" fillId="0" borderId="0" xfId="0" applyNumberFormat="1" applyFont="1" applyAlignment="1">
      <alignment horizontal="right" vertical="top"/>
    </xf>
    <xf numFmtId="164" fontId="35" fillId="3" borderId="42" xfId="0" applyFont="1" applyFill="1" applyBorder="1" applyAlignment="1">
      <alignment horizontal="left" vertical="center"/>
    </xf>
    <xf numFmtId="165" fontId="35" fillId="3" borderId="42" xfId="0" applyNumberFormat="1" applyFont="1" applyFill="1" applyBorder="1" applyAlignment="1">
      <alignment horizontal="left" vertical="center"/>
    </xf>
    <xf numFmtId="9" fontId="35" fillId="6" borderId="42" xfId="1" applyFont="1" applyFill="1" applyBorder="1" applyAlignment="1">
      <alignment horizontal="left" vertical="center"/>
    </xf>
    <xf numFmtId="165" fontId="35" fillId="6" borderId="42" xfId="0" applyNumberFormat="1" applyFont="1" applyFill="1" applyBorder="1" applyAlignment="1">
      <alignment horizontal="left" vertical="center"/>
    </xf>
    <xf numFmtId="9" fontId="35" fillId="3" borderId="42" xfId="1" applyFont="1" applyFill="1" applyBorder="1" applyAlignment="1">
      <alignment horizontal="left" vertical="center"/>
    </xf>
    <xf numFmtId="8" fontId="9" fillId="3" borderId="4" xfId="0" applyNumberFormat="1" applyFont="1" applyFill="1" applyBorder="1" applyAlignment="1">
      <alignment horizontal="right" vertical="top"/>
    </xf>
    <xf numFmtId="164" fontId="13" fillId="16" borderId="48" xfId="0" applyFont="1" applyFill="1" applyBorder="1" applyAlignment="1">
      <alignment vertical="center" wrapText="1"/>
    </xf>
    <xf numFmtId="164" fontId="13" fillId="16" borderId="52" xfId="0" applyFont="1" applyFill="1" applyBorder="1" applyAlignment="1">
      <alignment vertical="center" wrapText="1"/>
    </xf>
    <xf numFmtId="164" fontId="12" fillId="16" borderId="52" xfId="0" applyFont="1" applyFill="1" applyBorder="1" applyAlignment="1">
      <alignment vertical="center" wrapText="1"/>
    </xf>
    <xf numFmtId="164" fontId="9" fillId="0" borderId="53" xfId="0" applyFont="1" applyBorder="1" applyAlignment="1">
      <alignment vertical="center" wrapText="1"/>
    </xf>
    <xf numFmtId="164" fontId="9" fillId="0" borderId="29" xfId="0" applyFont="1" applyBorder="1" applyAlignment="1">
      <alignment vertical="center" wrapText="1"/>
    </xf>
    <xf numFmtId="164" fontId="0" fillId="3" borderId="32" xfId="0" applyFill="1" applyBorder="1"/>
    <xf numFmtId="164" fontId="0" fillId="3" borderId="33" xfId="0" applyFill="1" applyBorder="1"/>
    <xf numFmtId="164" fontId="0" fillId="3" borderId="29" xfId="0" applyFill="1" applyBorder="1"/>
    <xf numFmtId="164" fontId="9" fillId="6" borderId="53" xfId="0" applyFont="1" applyFill="1" applyBorder="1" applyAlignment="1">
      <alignment vertical="center" wrapText="1"/>
    </xf>
    <xf numFmtId="164" fontId="9" fillId="6" borderId="29" xfId="0" applyFont="1" applyFill="1" applyBorder="1" applyAlignment="1">
      <alignment vertical="center" wrapText="1"/>
    </xf>
    <xf numFmtId="8" fontId="9" fillId="2" borderId="4" xfId="0" applyNumberFormat="1" applyFont="1" applyFill="1" applyBorder="1" applyAlignment="1">
      <alignment horizontal="right" vertical="top"/>
    </xf>
    <xf numFmtId="14" fontId="38" fillId="5" borderId="36" xfId="0" applyNumberFormat="1" applyFont="1" applyFill="1" applyBorder="1" applyAlignment="1">
      <alignment horizontal="right"/>
    </xf>
    <xf numFmtId="164" fontId="30" fillId="3" borderId="32" xfId="0" applyFont="1" applyFill="1" applyBorder="1"/>
    <xf numFmtId="164" fontId="0" fillId="3" borderId="1" xfId="0" applyFill="1" applyBorder="1"/>
    <xf numFmtId="164" fontId="0" fillId="3" borderId="0" xfId="0" applyFill="1"/>
    <xf numFmtId="164" fontId="30" fillId="3" borderId="31" xfId="0" applyFont="1" applyFill="1" applyBorder="1"/>
    <xf numFmtId="164" fontId="0" fillId="3" borderId="31" xfId="0" applyFill="1" applyBorder="1" applyAlignment="1">
      <alignment vertical="center"/>
    </xf>
    <xf numFmtId="164" fontId="0" fillId="2" borderId="1" xfId="0" applyFill="1" applyBorder="1"/>
    <xf numFmtId="164" fontId="42" fillId="2" borderId="31" xfId="0" applyFont="1" applyFill="1" applyBorder="1" applyAlignment="1">
      <alignment vertical="center"/>
    </xf>
    <xf numFmtId="164" fontId="43" fillId="3" borderId="0" xfId="0" applyFont="1" applyFill="1"/>
    <xf numFmtId="164" fontId="0" fillId="3" borderId="31" xfId="0" applyFill="1" applyBorder="1"/>
    <xf numFmtId="164" fontId="0" fillId="3" borderId="30" xfId="0" applyFill="1" applyBorder="1"/>
    <xf numFmtId="164" fontId="0" fillId="3" borderId="28" xfId="0" applyFill="1" applyBorder="1"/>
    <xf numFmtId="164" fontId="0" fillId="3" borderId="27" xfId="0" applyFill="1" applyBorder="1"/>
    <xf numFmtId="164" fontId="0" fillId="17" borderId="29" xfId="0" applyFill="1" applyBorder="1"/>
    <xf numFmtId="164" fontId="9" fillId="17" borderId="33" xfId="0" applyFont="1" applyFill="1" applyBorder="1" applyAlignment="1">
      <alignment vertical="center" wrapText="1"/>
    </xf>
    <xf numFmtId="164" fontId="0" fillId="17" borderId="32" xfId="0" applyFill="1" applyBorder="1"/>
    <xf numFmtId="164" fontId="0" fillId="17" borderId="1" xfId="0" applyFill="1" applyBorder="1"/>
    <xf numFmtId="164" fontId="0" fillId="17" borderId="31" xfId="0" applyFill="1" applyBorder="1"/>
    <xf numFmtId="164" fontId="0" fillId="17" borderId="30" xfId="0" applyFill="1" applyBorder="1"/>
    <xf numFmtId="164" fontId="0" fillId="17" borderId="28" xfId="0" applyFill="1" applyBorder="1"/>
    <xf numFmtId="164" fontId="0" fillId="17" borderId="27" xfId="0" applyFill="1" applyBorder="1"/>
    <xf numFmtId="164" fontId="0" fillId="2" borderId="0" xfId="0" applyFill="1" applyAlignment="1">
      <alignment horizontal="center"/>
    </xf>
    <xf numFmtId="164" fontId="11" fillId="5" borderId="37" xfId="0" applyFont="1" applyFill="1" applyBorder="1" applyAlignment="1">
      <alignment horizontal="center"/>
    </xf>
    <xf numFmtId="164" fontId="11" fillId="5" borderId="40" xfId="0" applyFont="1" applyFill="1" applyBorder="1" applyAlignment="1">
      <alignment horizontal="center"/>
    </xf>
    <xf numFmtId="164" fontId="12" fillId="2" borderId="0" xfId="0" applyFont="1" applyFill="1" applyAlignment="1">
      <alignment horizontal="center"/>
    </xf>
    <xf numFmtId="164" fontId="9" fillId="0" borderId="4" xfId="0" applyFont="1" applyBorder="1" applyAlignment="1" applyProtection="1">
      <alignment horizontal="left" vertical="top" wrapText="1"/>
      <protection locked="0"/>
    </xf>
    <xf numFmtId="0" fontId="9" fillId="0" borderId="4" xfId="6" applyFont="1" applyBorder="1" applyAlignment="1">
      <alignment horizontal="center" vertical="center" wrapText="1"/>
    </xf>
    <xf numFmtId="9" fontId="15" fillId="2" borderId="22" xfId="0" applyNumberFormat="1" applyFont="1" applyFill="1" applyBorder="1" applyAlignment="1">
      <alignment horizontal="center" vertical="center"/>
    </xf>
    <xf numFmtId="164" fontId="14" fillId="9" borderId="22" xfId="0" applyFont="1" applyFill="1" applyBorder="1" applyAlignment="1">
      <alignment horizontal="center" vertical="center"/>
    </xf>
    <xf numFmtId="9" fontId="17" fillId="2" borderId="19" xfId="0" applyNumberFormat="1" applyFont="1" applyFill="1" applyBorder="1" applyAlignment="1">
      <alignment horizontal="center" vertical="center"/>
    </xf>
    <xf numFmtId="164" fontId="12" fillId="9" borderId="34" xfId="0" applyFont="1" applyFill="1" applyBorder="1" applyAlignment="1">
      <alignment horizontal="center" vertical="center"/>
    </xf>
    <xf numFmtId="10" fontId="15" fillId="2" borderId="22" xfId="0" applyNumberFormat="1" applyFont="1" applyFill="1" applyBorder="1" applyAlignment="1">
      <alignment horizontal="center" vertical="center"/>
    </xf>
    <xf numFmtId="9" fontId="15" fillId="9" borderId="7" xfId="0" applyNumberFormat="1" applyFont="1" applyFill="1" applyBorder="1" applyAlignment="1">
      <alignment horizontal="center" vertical="top"/>
    </xf>
    <xf numFmtId="164" fontId="13" fillId="2" borderId="0" xfId="0" applyFont="1" applyFill="1" applyAlignment="1">
      <alignment horizontal="center" vertical="top"/>
    </xf>
    <xf numFmtId="164" fontId="0" fillId="0" borderId="0" xfId="0" applyAlignment="1">
      <alignment horizontal="center"/>
    </xf>
    <xf numFmtId="164" fontId="9" fillId="3" borderId="4" xfId="3" applyFont="1" applyFill="1" applyBorder="1" applyAlignment="1">
      <alignment horizontal="left" vertical="center" wrapText="1"/>
    </xf>
    <xf numFmtId="164" fontId="9" fillId="0" borderId="6" xfId="0" applyFont="1" applyBorder="1" applyAlignment="1">
      <alignment horizontal="center" vertical="center" wrapText="1"/>
    </xf>
    <xf numFmtId="164" fontId="9" fillId="0" borderId="6" xfId="0" applyFont="1" applyBorder="1" applyAlignment="1" applyProtection="1">
      <alignment horizontal="left" vertical="top" wrapText="1"/>
      <protection locked="0"/>
    </xf>
    <xf numFmtId="0" fontId="9" fillId="0" borderId="6" xfId="6" applyFont="1" applyBorder="1" applyAlignment="1">
      <alignment horizontal="center" vertical="center" wrapText="1"/>
    </xf>
    <xf numFmtId="8" fontId="9" fillId="0" borderId="6" xfId="0" applyNumberFormat="1" applyFont="1" applyBorder="1" applyAlignment="1">
      <alignment horizontal="right" vertical="center"/>
    </xf>
    <xf numFmtId="8" fontId="9" fillId="2" borderId="6" xfId="0" applyNumberFormat="1" applyFont="1" applyFill="1" applyBorder="1" applyAlignment="1">
      <alignment horizontal="right" vertical="top"/>
    </xf>
    <xf numFmtId="9" fontId="15" fillId="6" borderId="22" xfId="0" applyNumberFormat="1" applyFont="1" applyFill="1" applyBorder="1" applyAlignment="1">
      <alignment horizontal="center" vertical="center"/>
    </xf>
    <xf numFmtId="8" fontId="45" fillId="10" borderId="10" xfId="0" applyNumberFormat="1" applyFont="1" applyFill="1" applyBorder="1" applyAlignment="1">
      <alignment horizontal="right" vertical="top"/>
    </xf>
    <xf numFmtId="166" fontId="12" fillId="9" borderId="14" xfId="0" applyNumberFormat="1" applyFont="1" applyFill="1" applyBorder="1" applyAlignment="1">
      <alignment horizontal="right" vertical="top"/>
    </xf>
    <xf numFmtId="164" fontId="10" fillId="0" borderId="4" xfId="0" applyFont="1" applyBorder="1" applyAlignment="1" applyProtection="1">
      <alignment horizontal="left" vertical="top" wrapText="1"/>
      <protection locked="0"/>
    </xf>
    <xf numFmtId="0" fontId="10" fillId="0" borderId="4" xfId="6" applyFont="1" applyBorder="1" applyAlignment="1">
      <alignment horizontal="center" vertical="center" wrapText="1"/>
    </xf>
    <xf numFmtId="8" fontId="10" fillId="0" borderId="4" xfId="0" applyNumberFormat="1" applyFont="1" applyBorder="1" applyAlignment="1">
      <alignment horizontal="right" vertical="center"/>
    </xf>
    <xf numFmtId="8" fontId="10" fillId="2" borderId="4" xfId="0" applyNumberFormat="1" applyFont="1" applyFill="1" applyBorder="1" applyAlignment="1">
      <alignment horizontal="right" vertical="top"/>
    </xf>
    <xf numFmtId="164" fontId="46" fillId="3" borderId="4" xfId="0" applyFont="1" applyFill="1" applyBorder="1" applyAlignment="1">
      <alignment horizontal="center" vertical="center" wrapText="1"/>
    </xf>
    <xf numFmtId="164" fontId="0" fillId="15" borderId="31" xfId="0" applyFill="1" applyBorder="1" applyAlignment="1">
      <alignment horizontal="center"/>
    </xf>
    <xf numFmtId="0" fontId="1" fillId="15" borderId="31" xfId="8" applyFill="1" applyBorder="1"/>
    <xf numFmtId="0" fontId="1" fillId="15" borderId="1" xfId="8" applyFill="1" applyBorder="1"/>
    <xf numFmtId="0" fontId="1" fillId="15" borderId="32" xfId="8" applyFill="1" applyBorder="1"/>
    <xf numFmtId="0" fontId="1" fillId="15" borderId="29" xfId="8" applyFill="1" applyBorder="1"/>
    <xf numFmtId="164" fontId="48" fillId="15" borderId="1" xfId="0" applyFont="1" applyFill="1" applyBorder="1" applyAlignment="1">
      <alignment horizontal="left" vertical="center"/>
    </xf>
    <xf numFmtId="1" fontId="50" fillId="5" borderId="29" xfId="0" applyNumberFormat="1" applyFont="1" applyFill="1" applyBorder="1" applyAlignment="1">
      <alignment horizontal="left" vertical="center"/>
    </xf>
    <xf numFmtId="164" fontId="51" fillId="2" borderId="2" xfId="0" applyFont="1" applyFill="1" applyBorder="1" applyAlignment="1">
      <alignment horizontal="center" vertical="center" wrapText="1"/>
    </xf>
    <xf numFmtId="164" fontId="49" fillId="6" borderId="3" xfId="0" applyFont="1" applyFill="1" applyBorder="1" applyAlignment="1">
      <alignment vertical="center" wrapText="1"/>
    </xf>
    <xf numFmtId="164" fontId="49" fillId="2" borderId="3" xfId="0" applyFont="1" applyFill="1" applyBorder="1" applyAlignment="1">
      <alignment vertical="center" wrapText="1"/>
    </xf>
    <xf numFmtId="164" fontId="52" fillId="12" borderId="3" xfId="0" applyFont="1" applyFill="1" applyBorder="1" applyAlignment="1">
      <alignment horizontal="center" vertical="center" wrapText="1"/>
    </xf>
    <xf numFmtId="164" fontId="49" fillId="2" borderId="0" xfId="0" applyFont="1" applyFill="1"/>
    <xf numFmtId="164" fontId="49" fillId="0" borderId="0" xfId="0" applyFont="1"/>
    <xf numFmtId="164" fontId="53" fillId="4" borderId="27" xfId="0" applyFont="1" applyFill="1" applyBorder="1" applyAlignment="1">
      <alignment horizontal="right" vertical="center"/>
    </xf>
    <xf numFmtId="164" fontId="50" fillId="5" borderId="30" xfId="0" applyFont="1" applyFill="1" applyBorder="1" applyAlignment="1">
      <alignment horizontal="left" vertical="center"/>
    </xf>
    <xf numFmtId="164" fontId="53" fillId="4" borderId="32" xfId="0" applyFont="1" applyFill="1" applyBorder="1" applyAlignment="1">
      <alignment horizontal="right" vertical="center"/>
    </xf>
    <xf numFmtId="164" fontId="51" fillId="2" borderId="11" xfId="0" applyFont="1" applyFill="1" applyBorder="1" applyAlignment="1">
      <alignment horizontal="center" vertical="center" wrapText="1"/>
    </xf>
    <xf numFmtId="164" fontId="49" fillId="2" borderId="3" xfId="3" applyFont="1" applyFill="1" applyBorder="1" applyAlignment="1">
      <alignment horizontal="left" vertical="center" wrapText="1"/>
    </xf>
    <xf numFmtId="164" fontId="52" fillId="12" borderId="3" xfId="3" applyFont="1" applyFill="1" applyBorder="1" applyAlignment="1">
      <alignment horizontal="center" vertical="center" wrapText="1"/>
    </xf>
    <xf numFmtId="164" fontId="49" fillId="0" borderId="3" xfId="0" applyFont="1" applyBorder="1" applyAlignment="1">
      <alignment horizontal="left" vertical="center" wrapText="1"/>
    </xf>
    <xf numFmtId="164" fontId="49" fillId="6" borderId="3" xfId="3" applyFont="1" applyFill="1" applyBorder="1" applyAlignment="1">
      <alignment horizontal="left" vertical="center" wrapText="1"/>
    </xf>
    <xf numFmtId="164" fontId="49" fillId="6" borderId="3" xfId="0" applyFont="1" applyFill="1" applyBorder="1" applyAlignment="1">
      <alignment horizontal="left" vertical="center" wrapText="1"/>
    </xf>
    <xf numFmtId="164" fontId="51" fillId="14" borderId="48" xfId="0" applyFont="1" applyFill="1" applyBorder="1" applyAlignment="1">
      <alignment horizontal="center" vertical="center" wrapText="1"/>
    </xf>
    <xf numFmtId="40" fontId="49" fillId="6" borderId="13" xfId="0" applyNumberFormat="1" applyFont="1" applyFill="1" applyBorder="1" applyAlignment="1">
      <alignment horizontal="right" vertical="center"/>
    </xf>
    <xf numFmtId="40" fontId="49" fillId="2" borderId="13" xfId="0" applyNumberFormat="1" applyFont="1" applyFill="1" applyBorder="1" applyAlignment="1">
      <alignment horizontal="right" vertical="center"/>
    </xf>
    <xf numFmtId="40" fontId="49" fillId="12" borderId="13" xfId="0" applyNumberFormat="1" applyFont="1" applyFill="1" applyBorder="1" applyAlignment="1">
      <alignment horizontal="right" vertical="center"/>
    </xf>
    <xf numFmtId="40" fontId="51" fillId="14" borderId="48" xfId="0" applyNumberFormat="1" applyFont="1" applyFill="1" applyBorder="1" applyAlignment="1">
      <alignment horizontal="right" vertical="center"/>
    </xf>
    <xf numFmtId="164" fontId="51" fillId="3" borderId="3" xfId="0" applyFont="1" applyFill="1" applyBorder="1" applyAlignment="1">
      <alignment vertical="center" wrapText="1"/>
    </xf>
    <xf numFmtId="40" fontId="51" fillId="3" borderId="13" xfId="0" applyNumberFormat="1" applyFont="1" applyFill="1" applyBorder="1" applyAlignment="1">
      <alignment horizontal="right" vertical="center"/>
    </xf>
    <xf numFmtId="40" fontId="49" fillId="3" borderId="13" xfId="0" applyNumberFormat="1" applyFont="1" applyFill="1" applyBorder="1" applyAlignment="1">
      <alignment horizontal="right" vertical="center"/>
    </xf>
    <xf numFmtId="164" fontId="52" fillId="6" borderId="3" xfId="0" applyFont="1" applyFill="1" applyBorder="1" applyAlignment="1">
      <alignment vertical="center" wrapText="1"/>
    </xf>
    <xf numFmtId="164" fontId="14" fillId="8" borderId="16" xfId="0" applyFont="1" applyFill="1" applyBorder="1" applyAlignment="1">
      <alignment horizontal="right" vertical="center"/>
    </xf>
    <xf numFmtId="164" fontId="14" fillId="8" borderId="17" xfId="0" applyFont="1" applyFill="1" applyBorder="1" applyAlignment="1">
      <alignment horizontal="right" vertical="center"/>
    </xf>
    <xf numFmtId="164" fontId="14" fillId="8" borderId="18" xfId="0" applyFont="1" applyFill="1" applyBorder="1" applyAlignment="1">
      <alignment horizontal="right" vertical="center"/>
    </xf>
    <xf numFmtId="164" fontId="7" fillId="5" borderId="38" xfId="0" applyFont="1" applyFill="1" applyBorder="1" applyAlignment="1">
      <alignment horizontal="left" vertical="center"/>
    </xf>
    <xf numFmtId="14" fontId="7" fillId="5" borderId="35" xfId="0" applyNumberFormat="1" applyFont="1" applyFill="1" applyBorder="1" applyAlignment="1">
      <alignment horizontal="left" vertical="center"/>
    </xf>
    <xf numFmtId="164" fontId="12" fillId="9" borderId="8" xfId="0" applyFont="1" applyFill="1" applyBorder="1" applyAlignment="1">
      <alignment horizontal="right" vertical="center"/>
    </xf>
    <xf numFmtId="164" fontId="12" fillId="9" borderId="9" xfId="0" applyFont="1" applyFill="1" applyBorder="1" applyAlignment="1">
      <alignment horizontal="right" vertical="center"/>
    </xf>
    <xf numFmtId="164" fontId="13" fillId="10" borderId="24" xfId="0" applyFont="1" applyFill="1" applyBorder="1" applyAlignment="1">
      <alignment horizontal="right" vertical="top"/>
    </xf>
    <xf numFmtId="164" fontId="13" fillId="10" borderId="25" xfId="0" applyFont="1" applyFill="1" applyBorder="1" applyAlignment="1">
      <alignment horizontal="right" vertical="top"/>
    </xf>
    <xf numFmtId="164" fontId="13" fillId="10" borderId="26" xfId="0" applyFont="1" applyFill="1" applyBorder="1" applyAlignment="1">
      <alignment horizontal="right" vertical="top"/>
    </xf>
    <xf numFmtId="164" fontId="12" fillId="2" borderId="5" xfId="0" applyFont="1" applyFill="1" applyBorder="1" applyAlignment="1">
      <alignment horizontal="right" vertical="center"/>
    </xf>
    <xf numFmtId="164" fontId="12" fillId="2" borderId="23" xfId="0" applyFont="1" applyFill="1" applyBorder="1" applyAlignment="1">
      <alignment horizontal="right" vertical="center"/>
    </xf>
    <xf numFmtId="164" fontId="14" fillId="9" borderId="22" xfId="0" applyFont="1" applyFill="1" applyBorder="1" applyAlignment="1">
      <alignment horizontal="right" vertical="center"/>
    </xf>
    <xf numFmtId="164" fontId="14" fillId="9" borderId="5" xfId="0" applyFont="1" applyFill="1" applyBorder="1" applyAlignment="1">
      <alignment horizontal="right" vertical="center"/>
    </xf>
    <xf numFmtId="164" fontId="14" fillId="9" borderId="23" xfId="0" applyFont="1" applyFill="1" applyBorder="1" applyAlignment="1">
      <alignment horizontal="right" vertical="center"/>
    </xf>
    <xf numFmtId="164" fontId="12" fillId="2" borderId="20" xfId="0" applyFont="1" applyFill="1" applyBorder="1" applyAlignment="1">
      <alignment horizontal="right" vertical="center"/>
    </xf>
    <xf numFmtId="164" fontId="12" fillId="2" borderId="21" xfId="0" applyFont="1" applyFill="1" applyBorder="1" applyAlignment="1">
      <alignment horizontal="right" vertical="center"/>
    </xf>
    <xf numFmtId="164" fontId="0" fillId="3" borderId="31" xfId="0" applyFill="1" applyBorder="1" applyAlignment="1">
      <alignment vertical="center"/>
    </xf>
    <xf numFmtId="164" fontId="36" fillId="2" borderId="31" xfId="0" applyFont="1" applyFill="1" applyBorder="1" applyAlignment="1">
      <alignment horizontal="left" vertical="top" wrapText="1"/>
    </xf>
    <xf numFmtId="164" fontId="36" fillId="2" borderId="0" xfId="0" applyFont="1" applyFill="1" applyAlignment="1">
      <alignment horizontal="left" vertical="top" wrapText="1"/>
    </xf>
    <xf numFmtId="164" fontId="36" fillId="2" borderId="1" xfId="0" applyFont="1" applyFill="1" applyBorder="1" applyAlignment="1">
      <alignment horizontal="left" vertical="top" wrapText="1"/>
    </xf>
    <xf numFmtId="164" fontId="33" fillId="2" borderId="31" xfId="0" applyFont="1" applyFill="1" applyBorder="1" applyAlignment="1">
      <alignment horizontal="left" vertical="top" wrapText="1"/>
    </xf>
    <xf numFmtId="164" fontId="9" fillId="2" borderId="0" xfId="0" applyFont="1" applyFill="1" applyAlignment="1">
      <alignment horizontal="left" vertical="top" wrapText="1"/>
    </xf>
    <xf numFmtId="164" fontId="9" fillId="2" borderId="1" xfId="0" applyFont="1" applyFill="1" applyBorder="1" applyAlignment="1">
      <alignment horizontal="left" vertical="top" wrapText="1"/>
    </xf>
    <xf numFmtId="164" fontId="37" fillId="3" borderId="27" xfId="0" applyFont="1" applyFill="1" applyBorder="1" applyAlignment="1">
      <alignment horizontal="center"/>
    </xf>
    <xf numFmtId="164" fontId="37" fillId="3" borderId="28" xfId="0" applyFont="1" applyFill="1" applyBorder="1" applyAlignment="1">
      <alignment horizontal="center"/>
    </xf>
    <xf numFmtId="164" fontId="37" fillId="3" borderId="30" xfId="0" applyFont="1" applyFill="1" applyBorder="1" applyAlignment="1">
      <alignment horizontal="center"/>
    </xf>
    <xf numFmtId="164" fontId="37" fillId="3" borderId="31" xfId="0" applyFont="1" applyFill="1" applyBorder="1" applyAlignment="1">
      <alignment horizontal="center"/>
    </xf>
    <xf numFmtId="164" fontId="37" fillId="3" borderId="0" xfId="0" applyFont="1" applyFill="1" applyAlignment="1">
      <alignment horizontal="center"/>
    </xf>
    <xf numFmtId="164" fontId="37" fillId="3" borderId="1" xfId="0" applyFont="1" applyFill="1" applyBorder="1" applyAlignment="1">
      <alignment horizontal="center"/>
    </xf>
    <xf numFmtId="164" fontId="37" fillId="3" borderId="32" xfId="0" applyFont="1" applyFill="1" applyBorder="1" applyAlignment="1">
      <alignment horizontal="center"/>
    </xf>
    <xf numFmtId="164" fontId="37" fillId="3" borderId="33" xfId="0" applyFont="1" applyFill="1" applyBorder="1" applyAlignment="1">
      <alignment horizontal="center"/>
    </xf>
    <xf numFmtId="164" fontId="37" fillId="3" borderId="29" xfId="0" applyFont="1" applyFill="1" applyBorder="1" applyAlignment="1">
      <alignment horizontal="center"/>
    </xf>
    <xf numFmtId="164" fontId="36" fillId="2" borderId="32" xfId="0" applyFont="1" applyFill="1" applyBorder="1" applyAlignment="1">
      <alignment horizontal="left" vertical="top" wrapText="1"/>
    </xf>
    <xf numFmtId="164" fontId="36" fillId="2" borderId="33" xfId="0" applyFont="1" applyFill="1" applyBorder="1" applyAlignment="1">
      <alignment horizontal="left" vertical="top" wrapText="1"/>
    </xf>
    <xf numFmtId="164" fontId="36" fillId="2" borderId="29" xfId="0" applyFont="1" applyFill="1" applyBorder="1" applyAlignment="1">
      <alignment horizontal="left" vertical="top" wrapText="1"/>
    </xf>
    <xf numFmtId="164" fontId="8" fillId="0" borderId="54" xfId="0" applyFont="1" applyBorder="1" applyAlignment="1">
      <alignment horizontal="center" vertical="center" wrapText="1"/>
    </xf>
    <xf numFmtId="164" fontId="8" fillId="0" borderId="55" xfId="0" applyFont="1" applyBorder="1" applyAlignment="1">
      <alignment horizontal="center" vertical="center" wrapText="1"/>
    </xf>
    <xf numFmtId="164" fontId="8" fillId="0" borderId="53" xfId="0" applyFont="1" applyBorder="1" applyAlignment="1">
      <alignment horizontal="center" vertical="center" wrapText="1"/>
    </xf>
    <xf numFmtId="164" fontId="9" fillId="0" borderId="24" xfId="0" applyFont="1" applyBorder="1" applyAlignment="1">
      <alignment vertical="center" wrapText="1"/>
    </xf>
    <xf numFmtId="164" fontId="9" fillId="0" borderId="52" xfId="0" applyFont="1" applyBorder="1" applyAlignment="1">
      <alignment vertical="center" wrapText="1"/>
    </xf>
    <xf numFmtId="164" fontId="36" fillId="2" borderId="27" xfId="0" applyFont="1" applyFill="1" applyBorder="1" applyAlignment="1">
      <alignment horizontal="left" vertical="top" wrapText="1"/>
    </xf>
    <xf numFmtId="164" fontId="36" fillId="2" borderId="28" xfId="0" applyFont="1" applyFill="1" applyBorder="1" applyAlignment="1">
      <alignment horizontal="left" vertical="top" wrapText="1"/>
    </xf>
    <xf numFmtId="164" fontId="36" fillId="2" borderId="30" xfId="0" applyFont="1" applyFill="1" applyBorder="1" applyAlignment="1">
      <alignment horizontal="left" vertical="top" wrapText="1"/>
    </xf>
    <xf numFmtId="164" fontId="26" fillId="6" borderId="0" xfId="0" applyFont="1" applyFill="1" applyAlignment="1">
      <alignment horizontal="left" vertical="top" wrapText="1"/>
    </xf>
    <xf numFmtId="164" fontId="26" fillId="6" borderId="41" xfId="0" applyFont="1" applyFill="1" applyBorder="1" applyAlignment="1">
      <alignment horizontal="left" vertical="top" wrapText="1"/>
    </xf>
    <xf numFmtId="164" fontId="26" fillId="6" borderId="0" xfId="0" applyFont="1" applyFill="1" applyAlignment="1">
      <alignment horizontal="left" vertical="center"/>
    </xf>
    <xf numFmtId="164" fontId="26" fillId="6" borderId="41" xfId="0" applyFont="1" applyFill="1" applyBorder="1" applyAlignment="1">
      <alignment horizontal="left" vertical="center"/>
    </xf>
    <xf numFmtId="164" fontId="27" fillId="6" borderId="49" xfId="0" applyFont="1" applyFill="1" applyBorder="1" applyAlignment="1">
      <alignment horizontal="left"/>
    </xf>
    <xf numFmtId="164" fontId="26" fillId="6" borderId="41" xfId="0" applyFont="1" applyFill="1" applyBorder="1" applyAlignment="1">
      <alignment horizontal="right"/>
    </xf>
    <xf numFmtId="164" fontId="26" fillId="2" borderId="0" xfId="0" applyFont="1" applyFill="1" applyAlignment="1">
      <alignment horizontal="left" vertical="top" wrapText="1"/>
    </xf>
    <xf numFmtId="164" fontId="26" fillId="6" borderId="51" xfId="0" applyFont="1" applyFill="1" applyBorder="1" applyAlignment="1">
      <alignment horizontal="right"/>
    </xf>
    <xf numFmtId="164" fontId="26" fillId="6" borderId="0" xfId="0" applyFont="1" applyFill="1" applyAlignment="1">
      <alignment horizontal="right"/>
    </xf>
    <xf numFmtId="164" fontId="31" fillId="6" borderId="0" xfId="0" applyFont="1" applyFill="1" applyAlignment="1">
      <alignment horizontal="right" vertical="center"/>
    </xf>
    <xf numFmtId="164" fontId="27" fillId="6" borderId="0" xfId="0" applyFont="1" applyFill="1" applyAlignment="1">
      <alignment horizontal="right" vertical="center"/>
    </xf>
    <xf numFmtId="165" fontId="26" fillId="2" borderId="0" xfId="2" applyNumberFormat="1" applyFont="1" applyFill="1" applyAlignment="1">
      <alignment horizontal="left" vertical="top"/>
    </xf>
    <xf numFmtId="164" fontId="27" fillId="6" borderId="0" xfId="0" applyFont="1" applyFill="1" applyAlignment="1">
      <alignment horizontal="center"/>
    </xf>
    <xf numFmtId="164" fontId="26" fillId="6" borderId="0" xfId="0" applyFont="1" applyFill="1" applyAlignment="1">
      <alignment horizontal="left" wrapText="1"/>
    </xf>
    <xf numFmtId="164" fontId="26" fillId="2" borderId="0" xfId="0" applyFont="1" applyFill="1" applyAlignment="1">
      <alignment horizontal="left" vertical="center"/>
    </xf>
    <xf numFmtId="164" fontId="26" fillId="2" borderId="0" xfId="0" applyFont="1" applyFill="1" applyAlignment="1">
      <alignment horizontal="left"/>
    </xf>
    <xf numFmtId="164" fontId="26" fillId="2" borderId="0" xfId="0" applyFont="1" applyFill="1" applyAlignment="1">
      <alignment horizontal="left" wrapText="1"/>
    </xf>
    <xf numFmtId="164" fontId="26" fillId="2" borderId="0" xfId="0" applyFont="1" applyFill="1" applyAlignment="1">
      <alignment horizontal="left" vertical="top"/>
    </xf>
    <xf numFmtId="164" fontId="32" fillId="2" borderId="0" xfId="0" applyFont="1" applyFill="1" applyAlignment="1">
      <alignment horizontal="center" vertical="center"/>
    </xf>
    <xf numFmtId="164" fontId="18" fillId="3" borderId="44" xfId="0" applyFont="1" applyFill="1" applyBorder="1" applyAlignment="1">
      <alignment horizontal="center"/>
    </xf>
    <xf numFmtId="164" fontId="19" fillId="12" borderId="31" xfId="0" applyFont="1" applyFill="1" applyBorder="1" applyAlignment="1">
      <alignment horizontal="left" vertical="center" wrapText="1"/>
    </xf>
    <xf numFmtId="164" fontId="19" fillId="12" borderId="0" xfId="0" applyFont="1" applyFill="1" applyAlignment="1">
      <alignment horizontal="left" vertical="center"/>
    </xf>
    <xf numFmtId="164" fontId="19" fillId="12" borderId="1" xfId="0" applyFont="1" applyFill="1" applyBorder="1" applyAlignment="1">
      <alignment horizontal="left" vertical="center"/>
    </xf>
    <xf numFmtId="164" fontId="19" fillId="12" borderId="31" xfId="0" applyFont="1" applyFill="1" applyBorder="1" applyAlignment="1">
      <alignment horizontal="left" vertical="center"/>
    </xf>
    <xf numFmtId="164" fontId="19" fillId="12" borderId="31" xfId="0" applyFont="1" applyFill="1" applyBorder="1" applyAlignment="1">
      <alignment horizontal="left" vertical="top" wrapText="1"/>
    </xf>
    <xf numFmtId="164" fontId="19" fillId="12" borderId="0" xfId="0" applyFont="1" applyFill="1" applyAlignment="1">
      <alignment horizontal="left" vertical="top"/>
    </xf>
    <xf numFmtId="164" fontId="19" fillId="12" borderId="1" xfId="0" applyFont="1" applyFill="1" applyBorder="1" applyAlignment="1">
      <alignment horizontal="left" vertical="top"/>
    </xf>
    <xf numFmtId="164" fontId="19" fillId="12" borderId="31" xfId="0" applyFont="1" applyFill="1" applyBorder="1" applyAlignment="1">
      <alignment horizontal="left" vertical="top"/>
    </xf>
    <xf numFmtId="164" fontId="19" fillId="12" borderId="33" xfId="0" applyFont="1" applyFill="1" applyBorder="1" applyAlignment="1">
      <alignment horizontal="left" vertical="top"/>
    </xf>
    <xf numFmtId="164" fontId="19" fillId="12" borderId="29" xfId="0" applyFont="1" applyFill="1" applyBorder="1" applyAlignment="1">
      <alignment horizontal="left" vertical="top"/>
    </xf>
    <xf numFmtId="164" fontId="0" fillId="15" borderId="24" xfId="0" applyFill="1" applyBorder="1" applyAlignment="1">
      <alignment horizontal="center"/>
    </xf>
    <xf numFmtId="164" fontId="0" fillId="15" borderId="52" xfId="0" applyFill="1" applyBorder="1" applyAlignment="1">
      <alignment horizontal="center"/>
    </xf>
    <xf numFmtId="164" fontId="47" fillId="18" borderId="24" xfId="0" applyFont="1" applyFill="1" applyBorder="1" applyAlignment="1">
      <alignment horizontal="center"/>
    </xf>
    <xf numFmtId="164" fontId="47" fillId="18" borderId="52" xfId="0" applyFont="1" applyFill="1" applyBorder="1" applyAlignment="1">
      <alignment horizontal="center"/>
    </xf>
  </cellXfs>
  <cellStyles count="10">
    <cellStyle name="Comma" xfId="4" builtinId="3"/>
    <cellStyle name="Currency" xfId="2" builtinId="4"/>
    <cellStyle name="Currency 2" xfId="9" xr:uid="{32AC80F5-854A-4A78-8BA0-13CE5271E8A7}"/>
    <cellStyle name="Hyperlink" xfId="3" builtinId="8"/>
    <cellStyle name="Normal" xfId="0" builtinId="0"/>
    <cellStyle name="Normal 2" xfId="5" xr:uid="{F78180CC-76AE-4FEA-9FC1-485701C6166C}"/>
    <cellStyle name="Normal 2 2" xfId="6" xr:uid="{170B86F7-0902-4038-BC3F-257B4B33E312}"/>
    <cellStyle name="Normal 2 3" xfId="7" xr:uid="{A2C0C6F6-E32D-4A88-B054-B73A033B3049}"/>
    <cellStyle name="Normal 3" xfId="8" xr:uid="{3AA125BE-16F0-4AE2-ACC1-446E55304251}"/>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EF9F4"/>
      <color rgb="FFFEF5EC"/>
      <color rgb="FFFDF0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0</xdr:colOff>
      <xdr:row>37</xdr:row>
      <xdr:rowOff>40072</xdr:rowOff>
    </xdr:from>
    <xdr:ext cx="6923255" cy="490843"/>
    <xdr:pic>
      <xdr:nvPicPr>
        <xdr:cNvPr id="2" name="Picture 1">
          <a:extLst>
            <a:ext uri="{FF2B5EF4-FFF2-40B4-BE49-F238E27FC236}">
              <a16:creationId xmlns:a16="http://schemas.microsoft.com/office/drawing/2014/main" id="{242C921B-EF76-4D25-AAEA-DFB8411E2DA2}"/>
            </a:ext>
          </a:extLst>
        </xdr:cNvPr>
        <xdr:cNvPicPr>
          <a:picLocks noChangeAspect="1"/>
        </xdr:cNvPicPr>
      </xdr:nvPicPr>
      <xdr:blipFill>
        <a:blip xmlns:r="http://schemas.openxmlformats.org/officeDocument/2006/relationships" r:embed="rId1"/>
        <a:stretch>
          <a:fillRect/>
        </a:stretch>
      </xdr:blipFill>
      <xdr:spPr>
        <a:xfrm>
          <a:off x="0" y="7364797"/>
          <a:ext cx="6923255" cy="49084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381000</xdr:colOff>
      <xdr:row>24</xdr:row>
      <xdr:rowOff>67862</xdr:rowOff>
    </xdr:from>
    <xdr:ext cx="7905375" cy="3546969"/>
    <xdr:pic>
      <xdr:nvPicPr>
        <xdr:cNvPr id="2" name="Picture 1">
          <a:extLst>
            <a:ext uri="{FF2B5EF4-FFF2-40B4-BE49-F238E27FC236}">
              <a16:creationId xmlns:a16="http://schemas.microsoft.com/office/drawing/2014/main" id="{D10F34BE-033D-477F-99A5-9334AD784A60}"/>
            </a:ext>
          </a:extLst>
        </xdr:cNvPr>
        <xdr:cNvPicPr>
          <a:picLocks noChangeAspect="1"/>
        </xdr:cNvPicPr>
      </xdr:nvPicPr>
      <xdr:blipFill>
        <a:blip xmlns:r="http://schemas.openxmlformats.org/officeDocument/2006/relationships" r:embed="rId1"/>
        <a:stretch>
          <a:fillRect/>
        </a:stretch>
      </xdr:blipFill>
      <xdr:spPr>
        <a:xfrm>
          <a:off x="1905000" y="4865287"/>
          <a:ext cx="7905375" cy="3546969"/>
        </a:xfrm>
        <a:prstGeom prst="rect">
          <a:avLst/>
        </a:prstGeom>
        <a:ln w="22225">
          <a:solidFill>
            <a:schemeClr val="tx1"/>
          </a:solidFill>
        </a:ln>
      </xdr:spPr>
    </xdr:pic>
    <xdr:clientData/>
  </xdr:oneCellAnchor>
  <xdr:oneCellAnchor>
    <xdr:from>
      <xdr:col>2</xdr:col>
      <xdr:colOff>392207</xdr:colOff>
      <xdr:row>42</xdr:row>
      <xdr:rowOff>112059</xdr:rowOff>
    </xdr:from>
    <xdr:ext cx="7896854" cy="2810222"/>
    <xdr:pic>
      <xdr:nvPicPr>
        <xdr:cNvPr id="3" name="Picture 2">
          <a:extLst>
            <a:ext uri="{FF2B5EF4-FFF2-40B4-BE49-F238E27FC236}">
              <a16:creationId xmlns:a16="http://schemas.microsoft.com/office/drawing/2014/main" id="{CBD0DFB8-3242-4E30-8CAC-70506BFB6F9F}"/>
            </a:ext>
          </a:extLst>
        </xdr:cNvPr>
        <xdr:cNvPicPr>
          <a:picLocks noChangeAspect="1"/>
        </xdr:cNvPicPr>
      </xdr:nvPicPr>
      <xdr:blipFill>
        <a:blip xmlns:r="http://schemas.openxmlformats.org/officeDocument/2006/relationships" r:embed="rId2"/>
        <a:stretch>
          <a:fillRect/>
        </a:stretch>
      </xdr:blipFill>
      <xdr:spPr>
        <a:xfrm>
          <a:off x="1913032" y="8513109"/>
          <a:ext cx="7896854" cy="2810222"/>
        </a:xfrm>
        <a:prstGeom prst="rect">
          <a:avLst/>
        </a:prstGeom>
        <a:ln w="22225">
          <a:solidFill>
            <a:schemeClr val="tx1"/>
          </a:solidFill>
        </a:ln>
      </xdr:spPr>
    </xdr:pic>
    <xdr:clientData/>
  </xdr:oneCellAnchor>
  <xdr:oneCellAnchor>
    <xdr:from>
      <xdr:col>1</xdr:col>
      <xdr:colOff>153708</xdr:colOff>
      <xdr:row>61</xdr:row>
      <xdr:rowOff>164913</xdr:rowOff>
    </xdr:from>
    <xdr:ext cx="8636559" cy="4780524"/>
    <xdr:pic>
      <xdr:nvPicPr>
        <xdr:cNvPr id="4" name="Picture 3">
          <a:extLst>
            <a:ext uri="{FF2B5EF4-FFF2-40B4-BE49-F238E27FC236}">
              <a16:creationId xmlns:a16="http://schemas.microsoft.com/office/drawing/2014/main" id="{8BD5A001-F318-4E75-B678-8F244DD1C25D}"/>
            </a:ext>
          </a:extLst>
        </xdr:cNvPr>
        <xdr:cNvPicPr>
          <a:picLocks noChangeAspect="1"/>
        </xdr:cNvPicPr>
      </xdr:nvPicPr>
      <xdr:blipFill>
        <a:blip xmlns:r="http://schemas.openxmlformats.org/officeDocument/2006/relationships" r:embed="rId3"/>
        <a:stretch>
          <a:fillRect/>
        </a:stretch>
      </xdr:blipFill>
      <xdr:spPr>
        <a:xfrm>
          <a:off x="915708" y="12363263"/>
          <a:ext cx="8636559" cy="4780524"/>
        </a:xfrm>
        <a:prstGeom prst="rect">
          <a:avLst/>
        </a:prstGeom>
        <a:ln w="22225">
          <a:solidFill>
            <a:schemeClr val="tx1"/>
          </a:solidFill>
        </a:ln>
      </xdr:spPr>
    </xdr:pic>
    <xdr:clientData/>
  </xdr:oneCellAnchor>
  <xdr:oneCellAnchor>
    <xdr:from>
      <xdr:col>1</xdr:col>
      <xdr:colOff>195169</xdr:colOff>
      <xdr:row>96</xdr:row>
      <xdr:rowOff>142502</xdr:rowOff>
    </xdr:from>
    <xdr:ext cx="8573241" cy="4397374"/>
    <xdr:pic>
      <xdr:nvPicPr>
        <xdr:cNvPr id="5" name="Picture 4">
          <a:extLst>
            <a:ext uri="{FF2B5EF4-FFF2-40B4-BE49-F238E27FC236}">
              <a16:creationId xmlns:a16="http://schemas.microsoft.com/office/drawing/2014/main" id="{0709C04A-3B3A-4460-867F-414CE6481320}"/>
            </a:ext>
          </a:extLst>
        </xdr:cNvPr>
        <xdr:cNvPicPr>
          <a:picLocks noChangeAspect="1"/>
        </xdr:cNvPicPr>
      </xdr:nvPicPr>
      <xdr:blipFill>
        <a:blip xmlns:r="http://schemas.openxmlformats.org/officeDocument/2006/relationships" r:embed="rId4"/>
        <a:stretch>
          <a:fillRect/>
        </a:stretch>
      </xdr:blipFill>
      <xdr:spPr>
        <a:xfrm>
          <a:off x="960344" y="19348077"/>
          <a:ext cx="8573241" cy="4397374"/>
        </a:xfrm>
        <a:prstGeom prst="rect">
          <a:avLst/>
        </a:prstGeom>
        <a:ln w="22225">
          <a:solidFill>
            <a:schemeClr val="tx1"/>
          </a:solidFill>
        </a:ln>
      </xdr:spPr>
    </xdr:pic>
    <xdr:clientData/>
  </xdr:oneCellAnchor>
  <xdr:oneCellAnchor>
    <xdr:from>
      <xdr:col>1</xdr:col>
      <xdr:colOff>209735</xdr:colOff>
      <xdr:row>123</xdr:row>
      <xdr:rowOff>153708</xdr:rowOff>
    </xdr:from>
    <xdr:ext cx="8572326" cy="3933264"/>
    <xdr:pic>
      <xdr:nvPicPr>
        <xdr:cNvPr id="6" name="Picture 5">
          <a:extLst>
            <a:ext uri="{FF2B5EF4-FFF2-40B4-BE49-F238E27FC236}">
              <a16:creationId xmlns:a16="http://schemas.microsoft.com/office/drawing/2014/main" id="{01B4EFA0-2525-458D-9CF9-8ED39762A00A}"/>
            </a:ext>
          </a:extLst>
        </xdr:cNvPr>
        <xdr:cNvPicPr>
          <a:picLocks noChangeAspect="1"/>
        </xdr:cNvPicPr>
      </xdr:nvPicPr>
      <xdr:blipFill>
        <a:blip xmlns:r="http://schemas.openxmlformats.org/officeDocument/2006/relationships" r:embed="rId5"/>
        <a:stretch>
          <a:fillRect/>
        </a:stretch>
      </xdr:blipFill>
      <xdr:spPr>
        <a:xfrm>
          <a:off x="971735" y="24756783"/>
          <a:ext cx="8572326" cy="3933264"/>
        </a:xfrm>
        <a:prstGeom prst="rect">
          <a:avLst/>
        </a:prstGeom>
        <a:ln w="22225">
          <a:solidFill>
            <a:schemeClr val="tx1"/>
          </a:solid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F1A91-C4BF-49DC-BA02-A1E62B982E14}">
  <sheetPr>
    <tabColor theme="6" tint="-0.499984740745262"/>
    <pageSetUpPr fitToPage="1"/>
  </sheetPr>
  <dimension ref="A1:C24"/>
  <sheetViews>
    <sheetView tabSelected="1" view="pageBreakPreview" zoomScale="130" zoomScaleNormal="115" zoomScaleSheetLayoutView="130" workbookViewId="0">
      <pane xSplit="1" ySplit="3" topLeftCell="B4" activePane="bottomRight" state="frozen"/>
      <selection pane="topRight" activeCell="B1" sqref="B1"/>
      <selection pane="bottomLeft" activeCell="A7" sqref="A7"/>
      <selection pane="bottomRight" activeCell="A22" sqref="A22"/>
    </sheetView>
  </sheetViews>
  <sheetFormatPr defaultColWidth="8.7265625" defaultRowHeight="13.8" x14ac:dyDescent="0.3"/>
  <cols>
    <col min="1" max="1" width="50.6328125" style="166" customWidth="1"/>
    <col min="2" max="2" width="20.6328125" style="166" customWidth="1"/>
    <col min="3" max="3" width="1.81640625" style="166" customWidth="1"/>
    <col min="4" max="16384" width="8.7265625" style="166"/>
  </cols>
  <sheetData>
    <row r="1" spans="1:3" x14ac:dyDescent="0.3">
      <c r="A1" s="167" t="s">
        <v>3</v>
      </c>
      <c r="B1" s="168" t="s">
        <v>297</v>
      </c>
      <c r="C1" s="165"/>
    </row>
    <row r="2" spans="1:3" ht="14.4" thickBot="1" x14ac:dyDescent="0.35">
      <c r="A2" s="169" t="s">
        <v>6</v>
      </c>
      <c r="B2" s="160"/>
      <c r="C2" s="165"/>
    </row>
    <row r="3" spans="1:3" x14ac:dyDescent="0.3">
      <c r="A3" s="161" t="s">
        <v>24</v>
      </c>
      <c r="B3" s="170" t="s">
        <v>293</v>
      </c>
      <c r="C3" s="165"/>
    </row>
    <row r="4" spans="1:3" x14ac:dyDescent="0.3">
      <c r="A4" s="184" t="s">
        <v>298</v>
      </c>
      <c r="B4" s="177">
        <v>0</v>
      </c>
      <c r="C4" s="165"/>
    </row>
    <row r="5" spans="1:3" x14ac:dyDescent="0.3">
      <c r="A5" s="163" t="s">
        <v>301</v>
      </c>
      <c r="B5" s="178">
        <v>0</v>
      </c>
      <c r="C5" s="165"/>
    </row>
    <row r="6" spans="1:3" x14ac:dyDescent="0.3">
      <c r="A6" s="162" t="s">
        <v>302</v>
      </c>
      <c r="B6" s="177">
        <v>0</v>
      </c>
      <c r="C6" s="165"/>
    </row>
    <row r="7" spans="1:3" x14ac:dyDescent="0.3">
      <c r="A7" s="181" t="s">
        <v>308</v>
      </c>
      <c r="B7" s="182">
        <f>SUBTOTAL(9,B4:B6)</f>
        <v>0</v>
      </c>
      <c r="C7" s="165"/>
    </row>
    <row r="8" spans="1:3" x14ac:dyDescent="0.3">
      <c r="A8" s="164" t="s">
        <v>284</v>
      </c>
      <c r="B8" s="179"/>
      <c r="C8" s="165"/>
    </row>
    <row r="9" spans="1:3" x14ac:dyDescent="0.3">
      <c r="A9" s="163" t="s">
        <v>300</v>
      </c>
      <c r="B9" s="178">
        <v>0</v>
      </c>
      <c r="C9" s="165"/>
    </row>
    <row r="10" spans="1:3" x14ac:dyDescent="0.3">
      <c r="A10" s="162" t="s">
        <v>309</v>
      </c>
      <c r="B10" s="177">
        <v>0</v>
      </c>
      <c r="C10" s="165"/>
    </row>
    <row r="11" spans="1:3" x14ac:dyDescent="0.3">
      <c r="A11" s="181" t="s">
        <v>296</v>
      </c>
      <c r="B11" s="182">
        <f>SUBTOTAL(9,B9:B10)</f>
        <v>0</v>
      </c>
      <c r="C11" s="165"/>
    </row>
    <row r="12" spans="1:3" x14ac:dyDescent="0.3">
      <c r="A12" s="164" t="s">
        <v>283</v>
      </c>
      <c r="B12" s="179"/>
      <c r="C12" s="165"/>
    </row>
    <row r="13" spans="1:3" x14ac:dyDescent="0.3">
      <c r="A13" s="163" t="s">
        <v>299</v>
      </c>
      <c r="B13" s="178">
        <v>0</v>
      </c>
      <c r="C13" s="165"/>
    </row>
    <row r="14" spans="1:3" x14ac:dyDescent="0.3">
      <c r="A14" s="162" t="s">
        <v>281</v>
      </c>
      <c r="B14" s="177">
        <v>0</v>
      </c>
      <c r="C14" s="165"/>
    </row>
    <row r="15" spans="1:3" x14ac:dyDescent="0.3">
      <c r="A15" s="171" t="s">
        <v>306</v>
      </c>
      <c r="B15" s="178">
        <v>0</v>
      </c>
      <c r="C15" s="165"/>
    </row>
    <row r="16" spans="1:3" x14ac:dyDescent="0.3">
      <c r="A16" s="181" t="s">
        <v>295</v>
      </c>
      <c r="B16" s="182">
        <f>SUBTOTAL(9,B13:B15)</f>
        <v>0</v>
      </c>
      <c r="C16" s="165"/>
    </row>
    <row r="17" spans="1:3" x14ac:dyDescent="0.3">
      <c r="A17" s="172" t="s">
        <v>282</v>
      </c>
      <c r="B17" s="179"/>
      <c r="C17" s="165"/>
    </row>
    <row r="18" spans="1:3" ht="27.6" x14ac:dyDescent="0.3">
      <c r="A18" s="173" t="s">
        <v>305</v>
      </c>
      <c r="B18" s="178">
        <v>0</v>
      </c>
      <c r="C18" s="165"/>
    </row>
    <row r="19" spans="1:3" x14ac:dyDescent="0.3">
      <c r="A19" s="174" t="s">
        <v>303</v>
      </c>
      <c r="B19" s="177">
        <v>0</v>
      </c>
      <c r="C19" s="165"/>
    </row>
    <row r="20" spans="1:3" x14ac:dyDescent="0.3">
      <c r="A20" s="173" t="s">
        <v>307</v>
      </c>
      <c r="B20" s="178">
        <v>0</v>
      </c>
      <c r="C20" s="165"/>
    </row>
    <row r="21" spans="1:3" x14ac:dyDescent="0.3">
      <c r="A21" s="175" t="s">
        <v>304</v>
      </c>
      <c r="B21" s="177">
        <v>0</v>
      </c>
      <c r="C21" s="165"/>
    </row>
    <row r="22" spans="1:3" x14ac:dyDescent="0.3">
      <c r="A22" s="173" t="s">
        <v>310</v>
      </c>
      <c r="B22" s="178">
        <v>0</v>
      </c>
      <c r="C22" s="165"/>
    </row>
    <row r="23" spans="1:3" ht="14.4" thickBot="1" x14ac:dyDescent="0.35">
      <c r="A23" s="181" t="s">
        <v>294</v>
      </c>
      <c r="B23" s="183">
        <f>SUBTOTAL(9,B18:B22)</f>
        <v>0</v>
      </c>
      <c r="C23" s="165"/>
    </row>
    <row r="24" spans="1:3" ht="14.4" thickBot="1" x14ac:dyDescent="0.35">
      <c r="A24" s="176" t="s">
        <v>10</v>
      </c>
      <c r="B24" s="180">
        <f>SUBTOTAL(9,B4:B23)</f>
        <v>0</v>
      </c>
      <c r="C24" s="165"/>
    </row>
  </sheetData>
  <printOptions horizontalCentered="1"/>
  <pageMargins left="0" right="0" top="0.5" bottom="0.5" header="0.3" footer="0.3"/>
  <pageSetup fitToHeight="10" orientation="landscape" r:id="rId1"/>
  <headerFooter>
    <oddFooter>&amp;L&amp;"-,Regular"&amp;10&amp;A&amp;C&amp;"-,Regular"&amp;10Page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EB295-2435-476E-B426-E01F5C0DE3DE}">
  <sheetPr>
    <tabColor theme="7" tint="0.39997558519241921"/>
  </sheetPr>
  <dimension ref="A1:L41"/>
  <sheetViews>
    <sheetView zoomScaleNormal="100" workbookViewId="0">
      <selection activeCell="E6" sqref="E6"/>
    </sheetView>
  </sheetViews>
  <sheetFormatPr defaultRowHeight="15.6" x14ac:dyDescent="0.3"/>
  <cols>
    <col min="1" max="1" width="1.08984375" customWidth="1"/>
    <col min="2" max="2" width="8.26953125" style="139" customWidth="1"/>
    <col min="3" max="3" width="42.90625" customWidth="1"/>
    <col min="4" max="4" width="4.26953125" customWidth="1"/>
    <col min="5" max="5" width="13.81640625" customWidth="1"/>
    <col min="6" max="6" width="11.54296875" style="2" customWidth="1"/>
    <col min="7" max="7" width="1.26953125" customWidth="1"/>
  </cols>
  <sheetData>
    <row r="1" spans="1:12" ht="12" customHeight="1" x14ac:dyDescent="0.3">
      <c r="A1" s="3"/>
      <c r="B1" s="126"/>
      <c r="C1" s="3"/>
      <c r="D1" s="3"/>
      <c r="E1" s="3"/>
      <c r="F1" s="4"/>
      <c r="G1" s="3"/>
    </row>
    <row r="2" spans="1:12" x14ac:dyDescent="0.3">
      <c r="A2" s="3"/>
      <c r="B2" s="127" t="s">
        <v>3</v>
      </c>
      <c r="C2" s="188">
        <v>0</v>
      </c>
      <c r="D2" s="188"/>
      <c r="E2" s="5" t="s">
        <v>4</v>
      </c>
      <c r="F2" s="6">
        <v>0</v>
      </c>
      <c r="G2" s="3"/>
    </row>
    <row r="3" spans="1:12" x14ac:dyDescent="0.3">
      <c r="A3" s="3"/>
      <c r="B3" s="128" t="s">
        <v>1</v>
      </c>
      <c r="C3" s="189">
        <v>0</v>
      </c>
      <c r="D3" s="189"/>
      <c r="E3" s="7" t="s">
        <v>5</v>
      </c>
      <c r="F3" s="105" t="s">
        <v>126</v>
      </c>
      <c r="G3" s="3"/>
    </row>
    <row r="4" spans="1:12" x14ac:dyDescent="0.3">
      <c r="A4" s="3"/>
      <c r="B4" s="129"/>
      <c r="C4" s="8"/>
      <c r="D4" s="8"/>
      <c r="E4" s="9"/>
      <c r="F4" s="10"/>
      <c r="G4" s="3"/>
    </row>
    <row r="5" spans="1:12" x14ac:dyDescent="0.3">
      <c r="A5" s="3"/>
      <c r="B5" s="11" t="s">
        <v>7</v>
      </c>
      <c r="C5" s="11" t="s">
        <v>2</v>
      </c>
      <c r="D5" s="11" t="s">
        <v>8</v>
      </c>
      <c r="E5" s="11" t="s">
        <v>9</v>
      </c>
      <c r="F5" s="11" t="s">
        <v>10</v>
      </c>
      <c r="G5" s="3"/>
    </row>
    <row r="6" spans="1:12" x14ac:dyDescent="0.3">
      <c r="A6" s="3"/>
      <c r="B6" s="12"/>
      <c r="C6" s="140" t="s">
        <v>128</v>
      </c>
      <c r="D6" s="13">
        <v>1</v>
      </c>
      <c r="E6" s="14"/>
      <c r="F6" s="93">
        <f>D6*E6</f>
        <v>0</v>
      </c>
      <c r="G6" s="3"/>
      <c r="J6" s="85"/>
      <c r="K6" s="86"/>
      <c r="L6" s="87"/>
    </row>
    <row r="7" spans="1:12" x14ac:dyDescent="0.3">
      <c r="A7" s="3"/>
      <c r="B7" s="15"/>
      <c r="C7" s="130"/>
      <c r="D7" s="131"/>
      <c r="E7" s="16"/>
      <c r="F7" s="104">
        <f>D7*E7</f>
        <v>0</v>
      </c>
      <c r="G7" s="3"/>
      <c r="J7" s="85"/>
      <c r="K7" s="86"/>
      <c r="L7" s="87"/>
    </row>
    <row r="8" spans="1:12" x14ac:dyDescent="0.3">
      <c r="A8" s="3"/>
      <c r="B8" s="12"/>
      <c r="C8" s="140"/>
      <c r="D8" s="13"/>
      <c r="E8" s="14"/>
      <c r="F8" s="93">
        <f t="shared" ref="F8:F25" si="0">D8*E8</f>
        <v>0</v>
      </c>
      <c r="G8" s="3"/>
      <c r="J8" s="85"/>
      <c r="K8" s="86"/>
      <c r="L8" s="87"/>
    </row>
    <row r="9" spans="1:12" x14ac:dyDescent="0.3">
      <c r="A9" s="3"/>
      <c r="B9" s="15"/>
      <c r="C9" s="149"/>
      <c r="D9" s="150"/>
      <c r="E9" s="151"/>
      <c r="F9" s="152">
        <f t="shared" si="0"/>
        <v>0</v>
      </c>
      <c r="G9" s="3"/>
      <c r="J9" s="85"/>
      <c r="K9" s="86"/>
      <c r="L9" s="87"/>
    </row>
    <row r="10" spans="1:12" ht="13.5" customHeight="1" x14ac:dyDescent="0.3">
      <c r="A10" s="3"/>
      <c r="B10" s="12"/>
      <c r="C10" s="140"/>
      <c r="D10" s="13"/>
      <c r="E10" s="14"/>
      <c r="F10" s="93">
        <f t="shared" si="0"/>
        <v>0</v>
      </c>
      <c r="G10" s="3"/>
      <c r="J10" s="85"/>
      <c r="K10" s="86"/>
      <c r="L10" s="87"/>
    </row>
    <row r="11" spans="1:12" x14ac:dyDescent="0.3">
      <c r="A11" s="3"/>
      <c r="B11" s="15"/>
      <c r="C11" s="149"/>
      <c r="D11" s="150"/>
      <c r="E11" s="151"/>
      <c r="F11" s="152">
        <f t="shared" si="0"/>
        <v>0</v>
      </c>
      <c r="G11" s="3"/>
      <c r="J11" s="85"/>
      <c r="K11" s="86"/>
      <c r="L11" s="87"/>
    </row>
    <row r="12" spans="1:12" x14ac:dyDescent="0.3">
      <c r="A12" s="3"/>
      <c r="B12" s="12"/>
      <c r="C12" s="140"/>
      <c r="D12" s="13"/>
      <c r="E12" s="14"/>
      <c r="F12" s="93">
        <f t="shared" si="0"/>
        <v>0</v>
      </c>
      <c r="G12" s="3"/>
      <c r="J12" s="85"/>
      <c r="K12" s="86"/>
      <c r="L12" s="87"/>
    </row>
    <row r="13" spans="1:12" x14ac:dyDescent="0.3">
      <c r="A13" s="3"/>
      <c r="B13" s="15"/>
      <c r="C13" s="130"/>
      <c r="D13" s="131"/>
      <c r="E13" s="16"/>
      <c r="F13" s="104">
        <f t="shared" si="0"/>
        <v>0</v>
      </c>
      <c r="G13" s="3"/>
      <c r="J13" s="85"/>
      <c r="K13" s="86"/>
      <c r="L13" s="87"/>
    </row>
    <row r="14" spans="1:12" x14ac:dyDescent="0.3">
      <c r="A14" s="3"/>
      <c r="B14" s="12"/>
      <c r="C14" s="140"/>
      <c r="D14" s="13"/>
      <c r="E14" s="14"/>
      <c r="F14" s="93">
        <f t="shared" si="0"/>
        <v>0</v>
      </c>
      <c r="G14" s="3"/>
      <c r="J14" s="85"/>
      <c r="K14" s="86"/>
      <c r="L14" s="87"/>
    </row>
    <row r="15" spans="1:12" x14ac:dyDescent="0.3">
      <c r="A15" s="3"/>
      <c r="B15" s="15"/>
      <c r="C15" s="130"/>
      <c r="D15" s="131"/>
      <c r="E15" s="16"/>
      <c r="F15" s="104">
        <f t="shared" si="0"/>
        <v>0</v>
      </c>
      <c r="G15" s="3"/>
    </row>
    <row r="16" spans="1:12" x14ac:dyDescent="0.3">
      <c r="A16" s="3"/>
      <c r="B16" s="12"/>
      <c r="C16" s="140"/>
      <c r="D16" s="13"/>
      <c r="E16" s="14"/>
      <c r="F16" s="93">
        <f t="shared" si="0"/>
        <v>0</v>
      </c>
      <c r="G16" s="3"/>
    </row>
    <row r="17" spans="1:7" x14ac:dyDescent="0.3">
      <c r="A17" s="3"/>
      <c r="B17" s="15"/>
      <c r="C17" s="130"/>
      <c r="D17" s="131"/>
      <c r="E17" s="16"/>
      <c r="F17" s="104">
        <f t="shared" si="0"/>
        <v>0</v>
      </c>
      <c r="G17" s="3"/>
    </row>
    <row r="18" spans="1:7" x14ac:dyDescent="0.3">
      <c r="A18" s="3"/>
      <c r="B18" s="12"/>
      <c r="C18" s="140"/>
      <c r="D18" s="13"/>
      <c r="E18" s="14"/>
      <c r="F18" s="93">
        <f t="shared" si="0"/>
        <v>0</v>
      </c>
      <c r="G18" s="3"/>
    </row>
    <row r="19" spans="1:7" x14ac:dyDescent="0.3">
      <c r="A19" s="3"/>
      <c r="B19" s="15"/>
      <c r="C19" s="130"/>
      <c r="D19" s="131"/>
      <c r="E19" s="16"/>
      <c r="F19" s="104">
        <f t="shared" si="0"/>
        <v>0</v>
      </c>
      <c r="G19" s="3"/>
    </row>
    <row r="20" spans="1:7" x14ac:dyDescent="0.3">
      <c r="A20" s="3"/>
      <c r="B20" s="12"/>
      <c r="C20" s="140"/>
      <c r="D20" s="13"/>
      <c r="E20" s="14"/>
      <c r="F20" s="93">
        <f t="shared" si="0"/>
        <v>0</v>
      </c>
      <c r="G20" s="3"/>
    </row>
    <row r="21" spans="1:7" x14ac:dyDescent="0.3">
      <c r="A21" s="3"/>
      <c r="B21" s="15"/>
      <c r="C21" s="130"/>
      <c r="D21" s="131"/>
      <c r="E21" s="16"/>
      <c r="F21" s="104">
        <f t="shared" si="0"/>
        <v>0</v>
      </c>
      <c r="G21" s="3"/>
    </row>
    <row r="22" spans="1:7" x14ac:dyDescent="0.3">
      <c r="A22" s="3"/>
      <c r="B22" s="12"/>
      <c r="C22" s="140"/>
      <c r="D22" s="13"/>
      <c r="E22" s="14"/>
      <c r="F22" s="93">
        <f t="shared" si="0"/>
        <v>0</v>
      </c>
      <c r="G22" s="3"/>
    </row>
    <row r="23" spans="1:7" x14ac:dyDescent="0.3">
      <c r="A23" s="3"/>
      <c r="B23" s="15"/>
      <c r="C23" s="130"/>
      <c r="D23" s="131"/>
      <c r="E23" s="16"/>
      <c r="F23" s="104">
        <f t="shared" si="0"/>
        <v>0</v>
      </c>
      <c r="G23" s="3"/>
    </row>
    <row r="24" spans="1:7" x14ac:dyDescent="0.3">
      <c r="A24" s="3"/>
      <c r="B24" s="12"/>
      <c r="C24" s="140"/>
      <c r="D24" s="153"/>
      <c r="E24" s="14"/>
      <c r="F24" s="93">
        <f t="shared" si="0"/>
        <v>0</v>
      </c>
      <c r="G24" s="3"/>
    </row>
    <row r="25" spans="1:7" ht="16.2" thickBot="1" x14ac:dyDescent="0.35">
      <c r="A25" s="3"/>
      <c r="B25" s="141"/>
      <c r="C25" s="142"/>
      <c r="D25" s="143"/>
      <c r="E25" s="144"/>
      <c r="F25" s="145">
        <f t="shared" si="0"/>
        <v>0</v>
      </c>
      <c r="G25" s="3"/>
    </row>
    <row r="26" spans="1:7" x14ac:dyDescent="0.3">
      <c r="A26" s="3"/>
      <c r="B26" s="185" t="s">
        <v>11</v>
      </c>
      <c r="C26" s="186"/>
      <c r="D26" s="186"/>
      <c r="E26" s="187"/>
      <c r="F26" s="17">
        <f>SUM(F6:F25)</f>
        <v>0</v>
      </c>
      <c r="G26" s="3"/>
    </row>
    <row r="27" spans="1:7" x14ac:dyDescent="0.3">
      <c r="A27" s="3"/>
      <c r="B27" s="132">
        <v>0.2</v>
      </c>
      <c r="C27" s="195" t="s">
        <v>129</v>
      </c>
      <c r="D27" s="195"/>
      <c r="E27" s="196"/>
      <c r="F27" s="18">
        <f>F26*B27</f>
        <v>0</v>
      </c>
      <c r="G27" s="3"/>
    </row>
    <row r="28" spans="1:7" x14ac:dyDescent="0.3">
      <c r="A28" s="3"/>
      <c r="B28" s="197" t="s">
        <v>12</v>
      </c>
      <c r="C28" s="198"/>
      <c r="D28" s="198"/>
      <c r="E28" s="199"/>
      <c r="F28" s="20">
        <f>SUM(F26:F27)</f>
        <v>0</v>
      </c>
      <c r="G28" s="3"/>
    </row>
    <row r="29" spans="1:7" x14ac:dyDescent="0.3">
      <c r="A29" s="3"/>
      <c r="B29" s="133"/>
      <c r="C29" s="19"/>
      <c r="D29" s="19"/>
      <c r="E29" s="21" t="s">
        <v>13</v>
      </c>
      <c r="F29" s="22"/>
      <c r="G29" s="3"/>
    </row>
    <row r="30" spans="1:7" x14ac:dyDescent="0.3">
      <c r="A30" s="3"/>
      <c r="B30" s="132">
        <v>0.15</v>
      </c>
      <c r="C30" s="195" t="s">
        <v>130</v>
      </c>
      <c r="D30" s="195"/>
      <c r="E30" s="196"/>
      <c r="F30" s="18">
        <f>F28*B30</f>
        <v>0</v>
      </c>
      <c r="G30" s="3"/>
    </row>
    <row r="31" spans="1:7" x14ac:dyDescent="0.3">
      <c r="A31" s="3"/>
      <c r="B31" s="197" t="s">
        <v>95</v>
      </c>
      <c r="C31" s="198"/>
      <c r="D31" s="198"/>
      <c r="E31" s="199"/>
      <c r="F31" s="20">
        <f>SUM(F28,F30,F32,F29)</f>
        <v>0</v>
      </c>
      <c r="G31" s="3"/>
    </row>
    <row r="32" spans="1:7" x14ac:dyDescent="0.3">
      <c r="A32" s="3"/>
      <c r="B32" s="146">
        <v>0.05</v>
      </c>
      <c r="C32" s="23"/>
      <c r="D32" s="23"/>
      <c r="E32" s="24" t="s">
        <v>14</v>
      </c>
      <c r="F32" s="148">
        <f>F28*0.05</f>
        <v>0</v>
      </c>
      <c r="G32" s="3"/>
    </row>
    <row r="33" spans="1:7" ht="16.2" thickBot="1" x14ac:dyDescent="0.35">
      <c r="A33" s="3"/>
      <c r="B33" s="134">
        <v>0</v>
      </c>
      <c r="C33" s="200" t="s">
        <v>96</v>
      </c>
      <c r="D33" s="200"/>
      <c r="E33" s="201"/>
      <c r="F33" s="25">
        <f>F28*B33</f>
        <v>0</v>
      </c>
      <c r="G33" s="3"/>
    </row>
    <row r="34" spans="1:7" ht="16.2" thickTop="1" x14ac:dyDescent="0.3">
      <c r="A34" s="3"/>
      <c r="B34" s="135"/>
      <c r="C34" s="26"/>
      <c r="D34" s="26"/>
      <c r="E34" s="27" t="s">
        <v>94</v>
      </c>
      <c r="F34" s="28">
        <f>SUM(F33,F31)</f>
        <v>0</v>
      </c>
      <c r="G34" s="3"/>
    </row>
    <row r="35" spans="1:7" x14ac:dyDescent="0.3">
      <c r="A35" s="3"/>
      <c r="B35" s="136">
        <v>1.35E-2</v>
      </c>
      <c r="C35" s="195" t="s">
        <v>93</v>
      </c>
      <c r="D35" s="195"/>
      <c r="E35" s="196"/>
      <c r="F35" s="18">
        <f>F34*B35</f>
        <v>0</v>
      </c>
      <c r="G35" s="3"/>
    </row>
    <row r="36" spans="1:7" ht="16.2" thickBot="1" x14ac:dyDescent="0.35">
      <c r="A36" s="3"/>
      <c r="B36" s="137">
        <v>0.14000000000000001</v>
      </c>
      <c r="C36" s="190" t="s">
        <v>92</v>
      </c>
      <c r="D36" s="190"/>
      <c r="E36" s="191"/>
      <c r="F36" s="29">
        <f>F34*B36</f>
        <v>0</v>
      </c>
      <c r="G36" s="3"/>
    </row>
    <row r="37" spans="1:7" ht="16.2" thickBot="1" x14ac:dyDescent="0.35">
      <c r="A37" s="3"/>
      <c r="B37" s="192" t="s">
        <v>15</v>
      </c>
      <c r="C37" s="193"/>
      <c r="D37" s="193"/>
      <c r="E37" s="194"/>
      <c r="F37" s="147">
        <f>SUM(F34:F36)</f>
        <v>0</v>
      </c>
      <c r="G37" s="3"/>
    </row>
    <row r="38" spans="1:7" x14ac:dyDescent="0.3">
      <c r="A38" s="3"/>
      <c r="B38" s="138"/>
      <c r="C38" s="30"/>
      <c r="D38" s="30"/>
      <c r="E38" s="30"/>
      <c r="F38" s="30"/>
      <c r="G38" s="3"/>
    </row>
    <row r="39" spans="1:7" x14ac:dyDescent="0.3">
      <c r="A39" s="3"/>
      <c r="B39" s="129"/>
      <c r="C39" s="8"/>
      <c r="D39" s="8"/>
      <c r="E39" s="31"/>
      <c r="F39" s="31"/>
      <c r="G39" s="3"/>
    </row>
    <row r="40" spans="1:7" x14ac:dyDescent="0.3">
      <c r="A40" s="3"/>
      <c r="B40" s="129"/>
      <c r="C40" s="8"/>
      <c r="D40" s="8"/>
      <c r="E40" s="8"/>
      <c r="F40" s="32"/>
      <c r="G40" s="3"/>
    </row>
    <row r="41" spans="1:7" x14ac:dyDescent="0.3">
      <c r="A41" s="3"/>
      <c r="B41" s="129"/>
      <c r="C41" s="33"/>
      <c r="D41" s="33"/>
      <c r="E41" s="34"/>
      <c r="F41" s="35"/>
    </row>
  </sheetData>
  <mergeCells count="11">
    <mergeCell ref="B26:E26"/>
    <mergeCell ref="C2:D2"/>
    <mergeCell ref="C3:D3"/>
    <mergeCell ref="C36:E36"/>
    <mergeCell ref="B37:E37"/>
    <mergeCell ref="C27:E27"/>
    <mergeCell ref="B28:E28"/>
    <mergeCell ref="C30:E30"/>
    <mergeCell ref="B31:E31"/>
    <mergeCell ref="C33:E33"/>
    <mergeCell ref="C35:E35"/>
  </mergeCells>
  <pageMargins left="0.25" right="0.25"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959C0-9C84-424A-8662-29F64B5EF13B}">
  <sheetPr>
    <tabColor rgb="FF00B0F0"/>
  </sheetPr>
  <dimension ref="B1:G154"/>
  <sheetViews>
    <sheetView zoomScaleNormal="100" workbookViewId="0">
      <selection activeCell="E21" sqref="E21"/>
    </sheetView>
  </sheetViews>
  <sheetFormatPr defaultRowHeight="15.6" x14ac:dyDescent="0.3"/>
  <cols>
    <col min="1" max="1" width="1.453125" customWidth="1"/>
    <col min="2" max="2" width="2.7265625" customWidth="1"/>
    <col min="3" max="3" width="33.7265625" customWidth="1"/>
    <col min="4" max="4" width="9.08984375" customWidth="1"/>
    <col min="5" max="5" width="37.26953125" customWidth="1"/>
    <col min="6" max="6" width="23.08984375" customWidth="1"/>
    <col min="7" max="7" width="3.26953125" customWidth="1"/>
    <col min="8" max="8" width="1.453125" customWidth="1"/>
  </cols>
  <sheetData>
    <row r="1" spans="2:7" ht="16.2" thickBot="1" x14ac:dyDescent="0.35"/>
    <row r="2" spans="2:7" ht="16.2" thickBot="1" x14ac:dyDescent="0.35">
      <c r="B2" s="125"/>
      <c r="C2" s="124"/>
      <c r="D2" s="124"/>
      <c r="E2" s="124"/>
      <c r="F2" s="124"/>
      <c r="G2" s="123"/>
    </row>
    <row r="3" spans="2:7" ht="15.6" customHeight="1" x14ac:dyDescent="0.3">
      <c r="B3" s="122"/>
      <c r="C3" s="209" t="s">
        <v>119</v>
      </c>
      <c r="D3" s="210"/>
      <c r="E3" s="210"/>
      <c r="F3" s="211"/>
      <c r="G3" s="121"/>
    </row>
    <row r="4" spans="2:7" ht="9" customHeight="1" x14ac:dyDescent="0.3">
      <c r="B4" s="122"/>
      <c r="C4" s="212"/>
      <c r="D4" s="213"/>
      <c r="E4" s="213"/>
      <c r="F4" s="214"/>
      <c r="G4" s="121"/>
    </row>
    <row r="5" spans="2:7" ht="9" customHeight="1" thickBot="1" x14ac:dyDescent="0.35">
      <c r="B5" s="122"/>
      <c r="C5" s="215"/>
      <c r="D5" s="216"/>
      <c r="E5" s="216"/>
      <c r="F5" s="217"/>
      <c r="G5" s="121"/>
    </row>
    <row r="6" spans="2:7" ht="29.1" customHeight="1" thickBot="1" x14ac:dyDescent="0.35">
      <c r="B6" s="122"/>
      <c r="C6" s="94" t="s">
        <v>97</v>
      </c>
      <c r="D6" s="95" t="s">
        <v>98</v>
      </c>
      <c r="E6" s="95" t="s">
        <v>99</v>
      </c>
      <c r="F6" s="96" t="s">
        <v>100</v>
      </c>
      <c r="G6" s="121"/>
    </row>
    <row r="7" spans="2:7" ht="16.5" customHeight="1" thickBot="1" x14ac:dyDescent="0.35">
      <c r="B7" s="122"/>
      <c r="C7" s="97" t="s">
        <v>101</v>
      </c>
      <c r="D7" s="98" t="s">
        <v>102</v>
      </c>
      <c r="E7" s="98" t="s">
        <v>103</v>
      </c>
      <c r="F7" s="221" t="s">
        <v>104</v>
      </c>
      <c r="G7" s="121"/>
    </row>
    <row r="8" spans="2:7" ht="16.5" customHeight="1" thickBot="1" x14ac:dyDescent="0.35">
      <c r="B8" s="122"/>
      <c r="C8" s="102" t="s">
        <v>105</v>
      </c>
      <c r="D8" s="103" t="s">
        <v>102</v>
      </c>
      <c r="E8" s="103" t="s">
        <v>103</v>
      </c>
      <c r="F8" s="222"/>
      <c r="G8" s="121"/>
    </row>
    <row r="9" spans="2:7" ht="16.5" customHeight="1" thickBot="1" x14ac:dyDescent="0.35">
      <c r="B9" s="122"/>
      <c r="C9" s="97" t="s">
        <v>0</v>
      </c>
      <c r="D9" s="98" t="s">
        <v>102</v>
      </c>
      <c r="E9" s="98" t="s">
        <v>106</v>
      </c>
      <c r="F9" s="222"/>
      <c r="G9" s="121"/>
    </row>
    <row r="10" spans="2:7" ht="16.5" customHeight="1" thickBot="1" x14ac:dyDescent="0.35">
      <c r="B10" s="122"/>
      <c r="C10" s="102" t="s">
        <v>107</v>
      </c>
      <c r="D10" s="103" t="s">
        <v>102</v>
      </c>
      <c r="E10" s="103" t="s">
        <v>106</v>
      </c>
      <c r="F10" s="222"/>
      <c r="G10" s="121"/>
    </row>
    <row r="11" spans="2:7" ht="26.55" customHeight="1" thickBot="1" x14ac:dyDescent="0.35">
      <c r="B11" s="122"/>
      <c r="C11" s="97" t="s">
        <v>108</v>
      </c>
      <c r="D11" s="98" t="s">
        <v>109</v>
      </c>
      <c r="E11" s="98" t="s">
        <v>110</v>
      </c>
      <c r="F11" s="222"/>
      <c r="G11" s="121"/>
    </row>
    <row r="12" spans="2:7" ht="28.5" customHeight="1" thickBot="1" x14ac:dyDescent="0.35">
      <c r="B12" s="122"/>
      <c r="C12" s="102" t="s">
        <v>111</v>
      </c>
      <c r="D12" s="103" t="s">
        <v>109</v>
      </c>
      <c r="E12" s="103" t="s">
        <v>110</v>
      </c>
      <c r="F12" s="222"/>
      <c r="G12" s="121"/>
    </row>
    <row r="13" spans="2:7" ht="16.5" customHeight="1" thickBot="1" x14ac:dyDescent="0.35">
      <c r="B13" s="122"/>
      <c r="C13" s="97" t="s">
        <v>112</v>
      </c>
      <c r="D13" s="98" t="s">
        <v>102</v>
      </c>
      <c r="E13" s="98" t="s">
        <v>106</v>
      </c>
      <c r="F13" s="222"/>
      <c r="G13" s="121"/>
    </row>
    <row r="14" spans="2:7" ht="80.55" customHeight="1" thickBot="1" x14ac:dyDescent="0.35">
      <c r="B14" s="122"/>
      <c r="C14" s="102" t="s">
        <v>113</v>
      </c>
      <c r="D14" s="103" t="s">
        <v>102</v>
      </c>
      <c r="E14" s="103" t="s">
        <v>114</v>
      </c>
      <c r="F14" s="222"/>
      <c r="G14" s="121"/>
    </row>
    <row r="15" spans="2:7" ht="34.5" customHeight="1" thickBot="1" x14ac:dyDescent="0.35">
      <c r="B15" s="122"/>
      <c r="C15" s="97" t="s">
        <v>115</v>
      </c>
      <c r="D15" s="224" t="s">
        <v>120</v>
      </c>
      <c r="E15" s="225"/>
      <c r="F15" s="222"/>
      <c r="G15" s="121"/>
    </row>
    <row r="16" spans="2:7" ht="16.5" customHeight="1" thickBot="1" x14ac:dyDescent="0.35">
      <c r="B16" s="122"/>
      <c r="C16" s="102" t="s">
        <v>116</v>
      </c>
      <c r="D16" s="103" t="s">
        <v>102</v>
      </c>
      <c r="E16" s="103" t="s">
        <v>106</v>
      </c>
      <c r="F16" s="223"/>
      <c r="G16" s="121"/>
    </row>
    <row r="17" spans="2:7" ht="35.549999999999997" customHeight="1" thickBot="1" x14ac:dyDescent="0.35">
      <c r="B17" s="122"/>
      <c r="C17" s="97" t="s">
        <v>117</v>
      </c>
      <c r="D17" s="98" t="s">
        <v>109</v>
      </c>
      <c r="E17" s="98" t="s">
        <v>110</v>
      </c>
      <c r="F17" s="98" t="s">
        <v>118</v>
      </c>
      <c r="G17" s="121"/>
    </row>
    <row r="18" spans="2:7" ht="16.5" customHeight="1" thickBot="1" x14ac:dyDescent="0.35">
      <c r="B18" s="120"/>
      <c r="C18" s="119"/>
      <c r="D18" s="119"/>
      <c r="E18" s="119"/>
      <c r="F18" s="119"/>
      <c r="G18" s="118"/>
    </row>
    <row r="19" spans="2:7" x14ac:dyDescent="0.3">
      <c r="B19" s="117"/>
      <c r="C19" s="116"/>
      <c r="D19" s="116"/>
      <c r="E19" s="116"/>
      <c r="F19" s="116"/>
      <c r="G19" s="115"/>
    </row>
    <row r="20" spans="2:7" x14ac:dyDescent="0.3">
      <c r="B20" s="114"/>
      <c r="C20" s="108"/>
      <c r="D20" s="108"/>
      <c r="E20" s="108"/>
      <c r="F20" s="108"/>
      <c r="G20" s="107"/>
    </row>
    <row r="21" spans="2:7" x14ac:dyDescent="0.3">
      <c r="B21" s="114"/>
      <c r="C21" s="108"/>
      <c r="D21" s="108"/>
      <c r="E21" s="108"/>
      <c r="F21" s="108"/>
      <c r="G21" s="107"/>
    </row>
    <row r="22" spans="2:7" x14ac:dyDescent="0.3">
      <c r="B22" s="114"/>
      <c r="C22" s="108"/>
      <c r="D22" s="108"/>
      <c r="E22" s="108"/>
      <c r="F22" s="108"/>
      <c r="G22" s="107"/>
    </row>
    <row r="23" spans="2:7" x14ac:dyDescent="0.3">
      <c r="B23" s="114"/>
      <c r="C23" s="108"/>
      <c r="D23" s="108"/>
      <c r="E23" s="108"/>
      <c r="F23" s="108"/>
      <c r="G23" s="107"/>
    </row>
    <row r="24" spans="2:7" x14ac:dyDescent="0.3">
      <c r="B24" s="114"/>
      <c r="C24" s="108"/>
      <c r="D24" s="108"/>
      <c r="E24" s="108"/>
      <c r="F24" s="108"/>
      <c r="G24" s="107"/>
    </row>
    <row r="25" spans="2:7" x14ac:dyDescent="0.3">
      <c r="B25" s="114"/>
      <c r="C25" s="108"/>
      <c r="D25" s="108"/>
      <c r="E25" s="108"/>
      <c r="F25" s="108"/>
      <c r="G25" s="107"/>
    </row>
    <row r="26" spans="2:7" x14ac:dyDescent="0.3">
      <c r="B26" s="114"/>
      <c r="C26" s="108"/>
      <c r="D26" s="108"/>
      <c r="E26" s="108"/>
      <c r="F26" s="108"/>
      <c r="G26" s="107"/>
    </row>
    <row r="27" spans="2:7" x14ac:dyDescent="0.3">
      <c r="B27" s="114"/>
      <c r="C27" s="108"/>
      <c r="D27" s="108"/>
      <c r="E27" s="108"/>
      <c r="F27" s="108"/>
      <c r="G27" s="107"/>
    </row>
    <row r="28" spans="2:7" x14ac:dyDescent="0.3">
      <c r="B28" s="114"/>
      <c r="C28" s="108"/>
      <c r="D28" s="108"/>
      <c r="E28" s="108"/>
      <c r="F28" s="108"/>
      <c r="G28" s="107"/>
    </row>
    <row r="29" spans="2:7" x14ac:dyDescent="0.3">
      <c r="B29" s="114"/>
      <c r="C29" s="108"/>
      <c r="D29" s="108"/>
      <c r="E29" s="108"/>
      <c r="F29" s="108"/>
      <c r="G29" s="107"/>
    </row>
    <row r="30" spans="2:7" x14ac:dyDescent="0.3">
      <c r="B30" s="114"/>
      <c r="C30" s="108"/>
      <c r="D30" s="108"/>
      <c r="E30" s="108"/>
      <c r="F30" s="108"/>
      <c r="G30" s="107"/>
    </row>
    <row r="31" spans="2:7" x14ac:dyDescent="0.3">
      <c r="B31" s="114"/>
      <c r="C31" s="108"/>
      <c r="D31" s="108"/>
      <c r="E31" s="108"/>
      <c r="F31" s="108"/>
      <c r="G31" s="107"/>
    </row>
    <row r="32" spans="2:7" x14ac:dyDescent="0.3">
      <c r="B32" s="114"/>
      <c r="C32" s="108"/>
      <c r="D32" s="108"/>
      <c r="E32" s="108"/>
      <c r="F32" s="108"/>
      <c r="G32" s="107"/>
    </row>
    <row r="33" spans="2:7" x14ac:dyDescent="0.3">
      <c r="B33" s="114"/>
      <c r="C33" s="108"/>
      <c r="D33" s="108"/>
      <c r="E33" s="108"/>
      <c r="F33" s="108"/>
      <c r="G33" s="107"/>
    </row>
    <row r="34" spans="2:7" x14ac:dyDescent="0.3">
      <c r="B34" s="114"/>
      <c r="C34" s="108"/>
      <c r="D34" s="108"/>
      <c r="E34" s="108"/>
      <c r="F34" s="108"/>
      <c r="G34" s="107"/>
    </row>
    <row r="35" spans="2:7" x14ac:dyDescent="0.3">
      <c r="B35" s="114"/>
      <c r="C35" s="108"/>
      <c r="D35" s="108"/>
      <c r="E35" s="108"/>
      <c r="F35" s="108"/>
      <c r="G35" s="107"/>
    </row>
    <row r="36" spans="2:7" x14ac:dyDescent="0.3">
      <c r="B36" s="114"/>
      <c r="C36" s="108"/>
      <c r="D36" s="108"/>
      <c r="E36" s="108"/>
      <c r="F36" s="108"/>
      <c r="G36" s="107"/>
    </row>
    <row r="37" spans="2:7" x14ac:dyDescent="0.3">
      <c r="B37" s="114"/>
      <c r="C37" s="108"/>
      <c r="D37" s="108"/>
      <c r="E37" s="108"/>
      <c r="F37" s="108"/>
      <c r="G37" s="107"/>
    </row>
    <row r="38" spans="2:7" x14ac:dyDescent="0.3">
      <c r="B38" s="114"/>
      <c r="C38" s="108"/>
      <c r="D38" s="108"/>
      <c r="E38" s="108"/>
      <c r="F38" s="108"/>
      <c r="G38" s="107"/>
    </row>
    <row r="39" spans="2:7" x14ac:dyDescent="0.3">
      <c r="B39" s="114"/>
      <c r="C39" s="108"/>
      <c r="D39" s="108"/>
      <c r="E39" s="108"/>
      <c r="F39" s="108"/>
      <c r="G39" s="107"/>
    </row>
    <row r="40" spans="2:7" x14ac:dyDescent="0.3">
      <c r="B40" s="114"/>
      <c r="C40" s="108"/>
      <c r="D40" s="108"/>
      <c r="E40" s="108"/>
      <c r="F40" s="108"/>
      <c r="G40" s="107"/>
    </row>
    <row r="41" spans="2:7" x14ac:dyDescent="0.3">
      <c r="B41" s="114"/>
      <c r="C41" s="108"/>
      <c r="D41" s="108"/>
      <c r="E41" s="108"/>
      <c r="F41" s="108"/>
      <c r="G41" s="107"/>
    </row>
    <row r="42" spans="2:7" x14ac:dyDescent="0.3">
      <c r="B42" s="114"/>
      <c r="C42" s="108"/>
      <c r="D42" s="108"/>
      <c r="E42" s="108"/>
      <c r="F42" s="108"/>
      <c r="G42" s="107"/>
    </row>
    <row r="43" spans="2:7" x14ac:dyDescent="0.3">
      <c r="B43" s="114"/>
      <c r="C43" s="108"/>
      <c r="D43" s="108"/>
      <c r="E43" s="108"/>
      <c r="F43" s="108"/>
      <c r="G43" s="107"/>
    </row>
    <row r="44" spans="2:7" x14ac:dyDescent="0.3">
      <c r="B44" s="114"/>
      <c r="C44" s="108"/>
      <c r="D44" s="108"/>
      <c r="E44" s="108"/>
      <c r="F44" s="108"/>
      <c r="G44" s="107"/>
    </row>
    <row r="45" spans="2:7" x14ac:dyDescent="0.3">
      <c r="B45" s="114"/>
      <c r="C45" s="108"/>
      <c r="D45" s="108"/>
      <c r="E45" s="108"/>
      <c r="F45" s="108"/>
      <c r="G45" s="107"/>
    </row>
    <row r="46" spans="2:7" x14ac:dyDescent="0.3">
      <c r="B46" s="114"/>
      <c r="C46" s="108"/>
      <c r="D46" s="108"/>
      <c r="E46" s="108"/>
      <c r="F46" s="108"/>
      <c r="G46" s="107"/>
    </row>
    <row r="47" spans="2:7" x14ac:dyDescent="0.3">
      <c r="B47" s="114"/>
      <c r="C47" s="108"/>
      <c r="D47" s="108"/>
      <c r="E47" s="108"/>
      <c r="F47" s="108"/>
      <c r="G47" s="107"/>
    </row>
    <row r="48" spans="2:7" x14ac:dyDescent="0.3">
      <c r="B48" s="114"/>
      <c r="C48" s="108"/>
      <c r="D48" s="108"/>
      <c r="E48" s="108"/>
      <c r="F48" s="108"/>
      <c r="G48" s="107"/>
    </row>
    <row r="49" spans="2:7" x14ac:dyDescent="0.3">
      <c r="B49" s="114"/>
      <c r="C49" s="108"/>
      <c r="D49" s="108"/>
      <c r="E49" s="108"/>
      <c r="F49" s="108"/>
      <c r="G49" s="107"/>
    </row>
    <row r="50" spans="2:7" x14ac:dyDescent="0.3">
      <c r="B50" s="114"/>
      <c r="C50" s="108"/>
      <c r="D50" s="108"/>
      <c r="E50" s="108"/>
      <c r="F50" s="108"/>
      <c r="G50" s="107"/>
    </row>
    <row r="51" spans="2:7" x14ac:dyDescent="0.3">
      <c r="B51" s="114"/>
      <c r="C51" s="108"/>
      <c r="D51" s="108"/>
      <c r="E51" s="108"/>
      <c r="F51" s="108"/>
      <c r="G51" s="107"/>
    </row>
    <row r="52" spans="2:7" x14ac:dyDescent="0.3">
      <c r="B52" s="114"/>
      <c r="C52" s="108"/>
      <c r="D52" s="108"/>
      <c r="E52" s="108"/>
      <c r="F52" s="108"/>
      <c r="G52" s="107"/>
    </row>
    <row r="53" spans="2:7" x14ac:dyDescent="0.3">
      <c r="B53" s="114"/>
      <c r="C53" s="108"/>
      <c r="D53" s="108"/>
      <c r="E53" s="108"/>
      <c r="F53" s="108"/>
      <c r="G53" s="107"/>
    </row>
    <row r="54" spans="2:7" x14ac:dyDescent="0.3">
      <c r="B54" s="114"/>
      <c r="C54" s="108"/>
      <c r="D54" s="108"/>
      <c r="E54" s="108"/>
      <c r="F54" s="108"/>
      <c r="G54" s="107"/>
    </row>
    <row r="55" spans="2:7" x14ac:dyDescent="0.3">
      <c r="B55" s="114"/>
      <c r="C55" s="108"/>
      <c r="D55" s="108"/>
      <c r="E55" s="108"/>
      <c r="F55" s="108"/>
      <c r="G55" s="107"/>
    </row>
    <row r="56" spans="2:7" x14ac:dyDescent="0.3">
      <c r="B56" s="114"/>
      <c r="C56" s="108"/>
      <c r="D56" s="108"/>
      <c r="E56" s="108"/>
      <c r="F56" s="108"/>
      <c r="G56" s="107"/>
    </row>
    <row r="57" spans="2:7" x14ac:dyDescent="0.3">
      <c r="B57" s="114"/>
      <c r="C57" s="108"/>
      <c r="D57" s="108"/>
      <c r="E57" s="108"/>
      <c r="F57" s="108"/>
      <c r="G57" s="107"/>
    </row>
    <row r="58" spans="2:7" x14ac:dyDescent="0.3">
      <c r="B58" s="114"/>
      <c r="C58" s="108"/>
      <c r="D58" s="108"/>
      <c r="E58" s="108"/>
      <c r="F58" s="108"/>
      <c r="G58" s="107"/>
    </row>
    <row r="59" spans="2:7" x14ac:dyDescent="0.3">
      <c r="B59" s="114"/>
      <c r="C59" s="108"/>
      <c r="D59" s="108"/>
      <c r="E59" s="108"/>
      <c r="F59" s="108"/>
      <c r="G59" s="107"/>
    </row>
    <row r="60" spans="2:7" x14ac:dyDescent="0.3">
      <c r="B60" s="114"/>
      <c r="C60" s="108"/>
      <c r="D60" s="108"/>
      <c r="E60" s="108"/>
      <c r="F60" s="108"/>
      <c r="G60" s="107"/>
    </row>
    <row r="61" spans="2:7" x14ac:dyDescent="0.3">
      <c r="B61" s="114"/>
      <c r="C61" s="108"/>
      <c r="D61" s="108"/>
      <c r="E61" s="108"/>
      <c r="F61" s="108"/>
      <c r="G61" s="107"/>
    </row>
    <row r="62" spans="2:7" x14ac:dyDescent="0.3">
      <c r="B62" s="114"/>
      <c r="C62" s="108"/>
      <c r="D62" s="108"/>
      <c r="E62" s="108"/>
      <c r="F62" s="108"/>
      <c r="G62" s="107"/>
    </row>
    <row r="63" spans="2:7" x14ac:dyDescent="0.3">
      <c r="B63" s="114"/>
      <c r="C63" s="108"/>
      <c r="D63" s="108"/>
      <c r="E63" s="108"/>
      <c r="F63" s="108"/>
      <c r="G63" s="107"/>
    </row>
    <row r="64" spans="2:7" x14ac:dyDescent="0.3">
      <c r="B64" s="114"/>
      <c r="C64" s="108"/>
      <c r="D64" s="108"/>
      <c r="E64" s="108"/>
      <c r="F64" s="108"/>
      <c r="G64" s="107"/>
    </row>
    <row r="65" spans="2:7" x14ac:dyDescent="0.3">
      <c r="B65" s="114"/>
      <c r="C65" s="108"/>
      <c r="D65" s="108"/>
      <c r="E65" s="108"/>
      <c r="F65" s="108"/>
      <c r="G65" s="107"/>
    </row>
    <row r="66" spans="2:7" x14ac:dyDescent="0.3">
      <c r="B66" s="114"/>
      <c r="C66" s="108"/>
      <c r="D66" s="108"/>
      <c r="E66" s="108"/>
      <c r="F66" s="108"/>
      <c r="G66" s="107"/>
    </row>
    <row r="67" spans="2:7" x14ac:dyDescent="0.3">
      <c r="B67" s="114"/>
      <c r="C67" s="108"/>
      <c r="D67" s="108"/>
      <c r="E67" s="108"/>
      <c r="F67" s="108"/>
      <c r="G67" s="107"/>
    </row>
    <row r="68" spans="2:7" x14ac:dyDescent="0.3">
      <c r="B68" s="114"/>
      <c r="C68" s="108"/>
      <c r="D68" s="108"/>
      <c r="E68" s="108"/>
      <c r="F68" s="108"/>
      <c r="G68" s="107"/>
    </row>
    <row r="69" spans="2:7" x14ac:dyDescent="0.3">
      <c r="B69" s="114"/>
      <c r="C69" s="108"/>
      <c r="D69" s="108"/>
      <c r="E69" s="108"/>
      <c r="F69" s="108"/>
      <c r="G69" s="107"/>
    </row>
    <row r="70" spans="2:7" x14ac:dyDescent="0.3">
      <c r="B70" s="114"/>
      <c r="C70" s="108"/>
      <c r="D70" s="108"/>
      <c r="E70" s="108"/>
      <c r="F70" s="108"/>
      <c r="G70" s="107"/>
    </row>
    <row r="71" spans="2:7" x14ac:dyDescent="0.3">
      <c r="B71" s="114"/>
      <c r="C71" s="108"/>
      <c r="D71" s="108"/>
      <c r="E71" s="108"/>
      <c r="F71" s="108"/>
      <c r="G71" s="107"/>
    </row>
    <row r="72" spans="2:7" x14ac:dyDescent="0.3">
      <c r="B72" s="114"/>
      <c r="C72" s="108"/>
      <c r="D72" s="108"/>
      <c r="E72" s="108"/>
      <c r="F72" s="108"/>
      <c r="G72" s="107"/>
    </row>
    <row r="73" spans="2:7" x14ac:dyDescent="0.3">
      <c r="B73" s="114"/>
      <c r="C73" s="108"/>
      <c r="D73" s="108"/>
      <c r="E73" s="108"/>
      <c r="F73" s="108"/>
      <c r="G73" s="107"/>
    </row>
    <row r="74" spans="2:7" x14ac:dyDescent="0.3">
      <c r="B74" s="114"/>
      <c r="C74" s="108"/>
      <c r="D74" s="108"/>
      <c r="E74" s="108"/>
      <c r="F74" s="108"/>
      <c r="G74" s="107"/>
    </row>
    <row r="75" spans="2:7" x14ac:dyDescent="0.3">
      <c r="B75" s="114"/>
      <c r="C75" s="108"/>
      <c r="D75" s="108"/>
      <c r="E75" s="108"/>
      <c r="F75" s="108"/>
      <c r="G75" s="107"/>
    </row>
    <row r="76" spans="2:7" x14ac:dyDescent="0.3">
      <c r="B76" s="114"/>
      <c r="C76" s="108"/>
      <c r="D76" s="108"/>
      <c r="E76" s="108"/>
      <c r="F76" s="108"/>
      <c r="G76" s="107"/>
    </row>
    <row r="77" spans="2:7" x14ac:dyDescent="0.3">
      <c r="B77" s="114"/>
      <c r="C77" s="108"/>
      <c r="D77" s="108"/>
      <c r="E77" s="108"/>
      <c r="F77" s="108"/>
      <c r="G77" s="107"/>
    </row>
    <row r="78" spans="2:7" x14ac:dyDescent="0.3">
      <c r="B78" s="114"/>
      <c r="C78" s="108"/>
      <c r="D78" s="108"/>
      <c r="E78" s="108"/>
      <c r="F78" s="108"/>
      <c r="G78" s="107"/>
    </row>
    <row r="79" spans="2:7" x14ac:dyDescent="0.3">
      <c r="B79" s="114"/>
      <c r="C79" s="108"/>
      <c r="D79" s="108"/>
      <c r="E79" s="108"/>
      <c r="F79" s="108"/>
      <c r="G79" s="107"/>
    </row>
    <row r="80" spans="2:7" x14ac:dyDescent="0.3">
      <c r="B80" s="114"/>
      <c r="C80" s="108"/>
      <c r="D80" s="108"/>
      <c r="E80" s="108"/>
      <c r="F80" s="108"/>
      <c r="G80" s="107"/>
    </row>
    <row r="81" spans="2:7" x14ac:dyDescent="0.3">
      <c r="B81" s="114"/>
      <c r="C81" s="108"/>
      <c r="D81" s="108"/>
      <c r="E81" s="108"/>
      <c r="F81" s="108"/>
      <c r="G81" s="107"/>
    </row>
    <row r="82" spans="2:7" x14ac:dyDescent="0.3">
      <c r="B82" s="114"/>
      <c r="C82" s="108"/>
      <c r="D82" s="108"/>
      <c r="E82" s="108"/>
      <c r="F82" s="108"/>
      <c r="G82" s="107"/>
    </row>
    <row r="83" spans="2:7" x14ac:dyDescent="0.3">
      <c r="B83" s="114"/>
      <c r="C83" s="108"/>
      <c r="D83" s="108"/>
      <c r="E83" s="108"/>
      <c r="F83" s="108"/>
      <c r="G83" s="107"/>
    </row>
    <row r="84" spans="2:7" x14ac:dyDescent="0.3">
      <c r="B84" s="114"/>
      <c r="C84" s="108"/>
      <c r="D84" s="108"/>
      <c r="E84" s="108"/>
      <c r="F84" s="108"/>
      <c r="G84" s="107"/>
    </row>
    <row r="85" spans="2:7" x14ac:dyDescent="0.3">
      <c r="B85" s="114"/>
      <c r="C85" s="108"/>
      <c r="D85" s="108"/>
      <c r="E85" s="108"/>
      <c r="F85" s="108"/>
      <c r="G85" s="107"/>
    </row>
    <row r="86" spans="2:7" x14ac:dyDescent="0.3">
      <c r="B86" s="114"/>
      <c r="C86" s="108"/>
      <c r="D86" s="108"/>
      <c r="E86" s="108"/>
      <c r="F86" s="108"/>
      <c r="G86" s="107"/>
    </row>
    <row r="87" spans="2:7" x14ac:dyDescent="0.3">
      <c r="B87" s="114"/>
      <c r="C87" s="108"/>
      <c r="D87" s="108"/>
      <c r="E87" s="108"/>
      <c r="F87" s="108"/>
      <c r="G87" s="107"/>
    </row>
    <row r="88" spans="2:7" x14ac:dyDescent="0.3">
      <c r="B88" s="114"/>
      <c r="C88" s="108"/>
      <c r="D88" s="108"/>
      <c r="E88" s="108"/>
      <c r="F88" s="108"/>
      <c r="G88" s="107"/>
    </row>
    <row r="89" spans="2:7" x14ac:dyDescent="0.3">
      <c r="B89" s="114"/>
      <c r="C89" s="108"/>
      <c r="D89" s="108"/>
      <c r="E89" s="108"/>
      <c r="F89" s="108"/>
      <c r="G89" s="107"/>
    </row>
    <row r="90" spans="2:7" x14ac:dyDescent="0.3">
      <c r="B90" s="114"/>
      <c r="C90" s="108"/>
      <c r="D90" s="108"/>
      <c r="E90" s="108"/>
      <c r="F90" s="108"/>
      <c r="G90" s="107"/>
    </row>
    <row r="91" spans="2:7" x14ac:dyDescent="0.3">
      <c r="B91" s="114"/>
      <c r="C91" s="108"/>
      <c r="D91" s="108"/>
      <c r="E91" s="108"/>
      <c r="F91" s="108"/>
      <c r="G91" s="107"/>
    </row>
    <row r="92" spans="2:7" x14ac:dyDescent="0.3">
      <c r="B92" s="114"/>
      <c r="C92" s="108"/>
      <c r="D92" s="108"/>
      <c r="E92" s="108"/>
      <c r="F92" s="108"/>
      <c r="G92" s="107"/>
    </row>
    <row r="93" spans="2:7" x14ac:dyDescent="0.3">
      <c r="B93" s="114"/>
      <c r="C93" s="108"/>
      <c r="D93" s="108"/>
      <c r="E93" s="108"/>
      <c r="F93" s="108"/>
      <c r="G93" s="107"/>
    </row>
    <row r="94" spans="2:7" x14ac:dyDescent="0.3">
      <c r="B94" s="114"/>
      <c r="C94" s="108"/>
      <c r="D94" s="108"/>
      <c r="E94" s="108"/>
      <c r="F94" s="108"/>
      <c r="G94" s="107"/>
    </row>
    <row r="95" spans="2:7" x14ac:dyDescent="0.3">
      <c r="B95" s="114"/>
      <c r="C95" s="108"/>
      <c r="D95" s="108"/>
      <c r="E95" s="108"/>
      <c r="F95" s="108"/>
      <c r="G95" s="107"/>
    </row>
    <row r="96" spans="2:7" x14ac:dyDescent="0.3">
      <c r="B96" s="114"/>
      <c r="C96" s="108"/>
      <c r="D96" s="108"/>
      <c r="E96" s="108"/>
      <c r="F96" s="108"/>
      <c r="G96" s="107"/>
    </row>
    <row r="97" spans="2:7" x14ac:dyDescent="0.3">
      <c r="B97" s="114"/>
      <c r="C97" s="108"/>
      <c r="D97" s="108"/>
      <c r="E97" s="108"/>
      <c r="F97" s="108"/>
      <c r="G97" s="107"/>
    </row>
    <row r="98" spans="2:7" x14ac:dyDescent="0.3">
      <c r="B98" s="114"/>
      <c r="C98" s="108"/>
      <c r="D98" s="108"/>
      <c r="E98" s="108"/>
      <c r="F98" s="108"/>
      <c r="G98" s="107"/>
    </row>
    <row r="99" spans="2:7" x14ac:dyDescent="0.3">
      <c r="B99" s="114"/>
      <c r="C99" s="108"/>
      <c r="D99" s="108"/>
      <c r="E99" s="108"/>
      <c r="F99" s="108"/>
      <c r="G99" s="107"/>
    </row>
    <row r="100" spans="2:7" x14ac:dyDescent="0.3">
      <c r="B100" s="114"/>
      <c r="C100" s="108"/>
      <c r="D100" s="108"/>
      <c r="E100" s="108"/>
      <c r="F100" s="108"/>
      <c r="G100" s="107"/>
    </row>
    <row r="101" spans="2:7" x14ac:dyDescent="0.3">
      <c r="B101" s="114"/>
      <c r="C101" s="108"/>
      <c r="D101" s="108"/>
      <c r="E101" s="108"/>
      <c r="F101" s="108"/>
      <c r="G101" s="107"/>
    </row>
    <row r="102" spans="2:7" x14ac:dyDescent="0.3">
      <c r="B102" s="114"/>
      <c r="C102" s="108"/>
      <c r="D102" s="108"/>
      <c r="E102" s="108"/>
      <c r="F102" s="108"/>
      <c r="G102" s="107"/>
    </row>
    <row r="103" spans="2:7" x14ac:dyDescent="0.3">
      <c r="B103" s="114"/>
      <c r="C103" s="108"/>
      <c r="D103" s="108"/>
      <c r="E103" s="108"/>
      <c r="F103" s="108"/>
      <c r="G103" s="107"/>
    </row>
    <row r="104" spans="2:7" x14ac:dyDescent="0.3">
      <c r="B104" s="114"/>
      <c r="C104" s="108"/>
      <c r="D104" s="108"/>
      <c r="E104" s="108"/>
      <c r="F104" s="108"/>
      <c r="G104" s="107"/>
    </row>
    <row r="105" spans="2:7" x14ac:dyDescent="0.3">
      <c r="B105" s="114"/>
      <c r="C105" s="108"/>
      <c r="D105" s="108"/>
      <c r="E105" s="108"/>
      <c r="F105" s="108"/>
      <c r="G105" s="107"/>
    </row>
    <row r="106" spans="2:7" x14ac:dyDescent="0.3">
      <c r="B106" s="114"/>
      <c r="C106" s="108"/>
      <c r="D106" s="108"/>
      <c r="E106" s="108"/>
      <c r="F106" s="108"/>
      <c r="G106" s="107"/>
    </row>
    <row r="107" spans="2:7" x14ac:dyDescent="0.3">
      <c r="B107" s="114"/>
      <c r="C107" s="108"/>
      <c r="D107" s="108"/>
      <c r="E107" s="108"/>
      <c r="F107" s="108"/>
      <c r="G107" s="107"/>
    </row>
    <row r="108" spans="2:7" x14ac:dyDescent="0.3">
      <c r="B108" s="114"/>
      <c r="C108" s="108"/>
      <c r="D108" s="108"/>
      <c r="E108" s="108"/>
      <c r="F108" s="108"/>
      <c r="G108" s="107"/>
    </row>
    <row r="109" spans="2:7" x14ac:dyDescent="0.3">
      <c r="B109" s="114"/>
      <c r="C109" s="108"/>
      <c r="D109" s="108"/>
      <c r="E109" s="108"/>
      <c r="F109" s="108"/>
      <c r="G109" s="107"/>
    </row>
    <row r="110" spans="2:7" x14ac:dyDescent="0.3">
      <c r="B110" s="114"/>
      <c r="C110" s="108"/>
      <c r="D110" s="108"/>
      <c r="E110" s="108"/>
      <c r="F110" s="108"/>
      <c r="G110" s="107"/>
    </row>
    <row r="111" spans="2:7" x14ac:dyDescent="0.3">
      <c r="B111" s="114"/>
      <c r="C111" s="108"/>
      <c r="D111" s="108"/>
      <c r="E111" s="108"/>
      <c r="F111" s="108"/>
      <c r="G111" s="107"/>
    </row>
    <row r="112" spans="2:7" x14ac:dyDescent="0.3">
      <c r="B112" s="114"/>
      <c r="C112" s="108"/>
      <c r="D112" s="108"/>
      <c r="E112" s="108"/>
      <c r="F112" s="108"/>
      <c r="G112" s="107"/>
    </row>
    <row r="113" spans="2:7" x14ac:dyDescent="0.3">
      <c r="B113" s="114"/>
      <c r="C113" s="108"/>
      <c r="D113" s="108"/>
      <c r="E113" s="108"/>
      <c r="F113" s="108"/>
      <c r="G113" s="107"/>
    </row>
    <row r="114" spans="2:7" x14ac:dyDescent="0.3">
      <c r="B114" s="114"/>
      <c r="C114" s="108"/>
      <c r="D114" s="108"/>
      <c r="E114" s="108"/>
      <c r="F114" s="108"/>
      <c r="G114" s="107"/>
    </row>
    <row r="115" spans="2:7" x14ac:dyDescent="0.3">
      <c r="B115" s="114"/>
      <c r="C115" s="108"/>
      <c r="D115" s="108"/>
      <c r="E115" s="108"/>
      <c r="F115" s="108"/>
      <c r="G115" s="107"/>
    </row>
    <row r="116" spans="2:7" x14ac:dyDescent="0.3">
      <c r="B116" s="114"/>
      <c r="C116" s="108"/>
      <c r="D116" s="108"/>
      <c r="E116" s="108"/>
      <c r="F116" s="108"/>
      <c r="G116" s="107"/>
    </row>
    <row r="117" spans="2:7" x14ac:dyDescent="0.3">
      <c r="B117" s="114"/>
      <c r="C117" s="108"/>
      <c r="D117" s="108"/>
      <c r="E117" s="108"/>
      <c r="F117" s="108"/>
      <c r="G117" s="107"/>
    </row>
    <row r="118" spans="2:7" x14ac:dyDescent="0.3">
      <c r="B118" s="114"/>
      <c r="C118" s="108"/>
      <c r="D118" s="108"/>
      <c r="E118" s="108"/>
      <c r="F118" s="108"/>
      <c r="G118" s="107"/>
    </row>
    <row r="119" spans="2:7" x14ac:dyDescent="0.3">
      <c r="B119" s="114"/>
      <c r="C119" s="108"/>
      <c r="D119" s="108"/>
      <c r="E119" s="108"/>
      <c r="F119" s="108"/>
      <c r="G119" s="107"/>
    </row>
    <row r="120" spans="2:7" x14ac:dyDescent="0.3">
      <c r="B120" s="114"/>
      <c r="C120" s="108"/>
      <c r="D120" s="108"/>
      <c r="E120" s="108"/>
      <c r="F120" s="108"/>
      <c r="G120" s="107"/>
    </row>
    <row r="121" spans="2:7" x14ac:dyDescent="0.3">
      <c r="B121" s="114"/>
      <c r="C121" s="108"/>
      <c r="D121" s="108"/>
      <c r="E121" s="108"/>
      <c r="F121" s="108"/>
      <c r="G121" s="107"/>
    </row>
    <row r="122" spans="2:7" x14ac:dyDescent="0.3">
      <c r="B122" s="114"/>
      <c r="C122" s="108"/>
      <c r="D122" s="108"/>
      <c r="E122" s="108"/>
      <c r="F122" s="108"/>
      <c r="G122" s="107"/>
    </row>
    <row r="123" spans="2:7" x14ac:dyDescent="0.3">
      <c r="B123" s="114"/>
      <c r="C123" s="108"/>
      <c r="D123" s="108"/>
      <c r="E123" s="108"/>
      <c r="F123" s="108"/>
      <c r="G123" s="107"/>
    </row>
    <row r="124" spans="2:7" x14ac:dyDescent="0.3">
      <c r="B124" s="114"/>
      <c r="C124" s="108"/>
      <c r="D124" s="108"/>
      <c r="E124" s="108"/>
      <c r="F124" s="108"/>
      <c r="G124" s="107"/>
    </row>
    <row r="125" spans="2:7" x14ac:dyDescent="0.3">
      <c r="B125" s="114"/>
      <c r="C125" s="108"/>
      <c r="D125" s="108"/>
      <c r="E125" s="108"/>
      <c r="F125" s="108"/>
      <c r="G125" s="107"/>
    </row>
    <row r="126" spans="2:7" x14ac:dyDescent="0.3">
      <c r="B126" s="114"/>
      <c r="C126" s="108"/>
      <c r="D126" s="108"/>
      <c r="E126" s="108"/>
      <c r="F126" s="108"/>
      <c r="G126" s="107"/>
    </row>
    <row r="127" spans="2:7" x14ac:dyDescent="0.3">
      <c r="B127" s="114"/>
      <c r="C127" s="108"/>
      <c r="D127" s="108"/>
      <c r="E127" s="108"/>
      <c r="F127" s="108"/>
      <c r="G127" s="107"/>
    </row>
    <row r="128" spans="2:7" x14ac:dyDescent="0.3">
      <c r="B128" s="114"/>
      <c r="C128" s="108"/>
      <c r="D128" s="108"/>
      <c r="E128" s="108"/>
      <c r="F128" s="108"/>
      <c r="G128" s="107"/>
    </row>
    <row r="129" spans="2:7" x14ac:dyDescent="0.3">
      <c r="B129" s="114"/>
      <c r="C129" s="108"/>
      <c r="D129" s="108"/>
      <c r="E129" s="108"/>
      <c r="F129" s="108"/>
      <c r="G129" s="107"/>
    </row>
    <row r="130" spans="2:7" x14ac:dyDescent="0.3">
      <c r="B130" s="114"/>
      <c r="C130" s="108"/>
      <c r="D130" s="108"/>
      <c r="E130" s="108"/>
      <c r="F130" s="108"/>
      <c r="G130" s="107"/>
    </row>
    <row r="131" spans="2:7" x14ac:dyDescent="0.3">
      <c r="B131" s="114"/>
      <c r="C131" s="108"/>
      <c r="D131" s="108"/>
      <c r="E131" s="108"/>
      <c r="F131" s="108"/>
      <c r="G131" s="107"/>
    </row>
    <row r="132" spans="2:7" x14ac:dyDescent="0.3">
      <c r="B132" s="114"/>
      <c r="C132" s="108"/>
      <c r="D132" s="108"/>
      <c r="E132" s="108"/>
      <c r="F132" s="108"/>
      <c r="G132" s="107"/>
    </row>
    <row r="133" spans="2:7" x14ac:dyDescent="0.3">
      <c r="B133" s="114"/>
      <c r="C133" s="108"/>
      <c r="D133" s="108"/>
      <c r="E133" s="108"/>
      <c r="F133" s="108"/>
      <c r="G133" s="107"/>
    </row>
    <row r="134" spans="2:7" x14ac:dyDescent="0.3">
      <c r="B134" s="114"/>
      <c r="C134" s="108"/>
      <c r="D134" s="108"/>
      <c r="E134" s="108"/>
      <c r="F134" s="108"/>
      <c r="G134" s="107"/>
    </row>
    <row r="135" spans="2:7" x14ac:dyDescent="0.3">
      <c r="B135" s="114"/>
      <c r="C135" s="108"/>
      <c r="D135" s="108"/>
      <c r="E135" s="108"/>
      <c r="F135" s="108"/>
      <c r="G135" s="107"/>
    </row>
    <row r="136" spans="2:7" x14ac:dyDescent="0.3">
      <c r="B136" s="114"/>
      <c r="C136" s="108"/>
      <c r="D136" s="108"/>
      <c r="E136" s="108"/>
      <c r="F136" s="108"/>
      <c r="G136" s="107"/>
    </row>
    <row r="137" spans="2:7" x14ac:dyDescent="0.3">
      <c r="B137" s="114"/>
      <c r="C137" s="108"/>
      <c r="D137" s="108"/>
      <c r="E137" s="108"/>
      <c r="F137" s="108"/>
      <c r="G137" s="107"/>
    </row>
    <row r="138" spans="2:7" x14ac:dyDescent="0.3">
      <c r="B138" s="114"/>
      <c r="C138" s="108"/>
      <c r="D138" s="108"/>
      <c r="E138" s="108"/>
      <c r="F138" s="108"/>
      <c r="G138" s="107"/>
    </row>
    <row r="139" spans="2:7" x14ac:dyDescent="0.3">
      <c r="B139" s="114"/>
      <c r="C139" s="108"/>
      <c r="D139" s="108"/>
      <c r="E139" s="108"/>
      <c r="F139" s="108"/>
      <c r="G139" s="107"/>
    </row>
    <row r="140" spans="2:7" x14ac:dyDescent="0.3">
      <c r="B140" s="114"/>
      <c r="C140" s="108"/>
      <c r="D140" s="108"/>
      <c r="E140" s="108"/>
      <c r="F140" s="108"/>
      <c r="G140" s="107"/>
    </row>
    <row r="141" spans="2:7" x14ac:dyDescent="0.3">
      <c r="B141" s="114"/>
      <c r="C141" s="108"/>
      <c r="D141" s="108"/>
      <c r="E141" s="108"/>
      <c r="F141" s="108"/>
      <c r="G141" s="107"/>
    </row>
    <row r="142" spans="2:7" x14ac:dyDescent="0.3">
      <c r="B142" s="114"/>
      <c r="C142" s="108"/>
      <c r="D142" s="108"/>
      <c r="E142" s="108"/>
      <c r="F142" s="108"/>
      <c r="G142" s="107"/>
    </row>
    <row r="143" spans="2:7" x14ac:dyDescent="0.3">
      <c r="B143" s="114"/>
      <c r="C143" s="108"/>
      <c r="D143" s="108"/>
      <c r="E143" s="108"/>
      <c r="F143" s="108"/>
      <c r="G143" s="107"/>
    </row>
    <row r="144" spans="2:7" ht="10.050000000000001" customHeight="1" x14ac:dyDescent="0.3">
      <c r="B144" s="114"/>
      <c r="C144" s="108"/>
      <c r="D144" s="108"/>
      <c r="E144" s="108"/>
      <c r="F144" s="108"/>
      <c r="G144" s="107"/>
    </row>
    <row r="145" spans="2:7" ht="16.05" customHeight="1" thickBot="1" x14ac:dyDescent="0.4">
      <c r="B145" s="114"/>
      <c r="C145" s="113" t="s">
        <v>125</v>
      </c>
      <c r="D145" s="108"/>
      <c r="E145" s="108"/>
      <c r="F145" s="108"/>
      <c r="G145" s="107"/>
    </row>
    <row r="146" spans="2:7" ht="46.05" customHeight="1" x14ac:dyDescent="0.3">
      <c r="B146" s="110"/>
      <c r="C146" s="226" t="s">
        <v>124</v>
      </c>
      <c r="D146" s="227"/>
      <c r="E146" s="227"/>
      <c r="F146" s="228"/>
      <c r="G146" s="107"/>
    </row>
    <row r="147" spans="2:7" ht="6" customHeight="1" x14ac:dyDescent="0.3">
      <c r="B147" s="110"/>
      <c r="C147" s="112"/>
      <c r="D147" s="3"/>
      <c r="E147" s="3"/>
      <c r="F147" s="111"/>
      <c r="G147" s="107"/>
    </row>
    <row r="148" spans="2:7" ht="31.5" customHeight="1" x14ac:dyDescent="0.3">
      <c r="B148" s="202"/>
      <c r="C148" s="203" t="s">
        <v>123</v>
      </c>
      <c r="D148" s="204"/>
      <c r="E148" s="204"/>
      <c r="F148" s="205"/>
      <c r="G148" s="107"/>
    </row>
    <row r="149" spans="2:7" ht="31.5" customHeight="1" x14ac:dyDescent="0.3">
      <c r="B149" s="202"/>
      <c r="C149" s="206" t="s">
        <v>122</v>
      </c>
      <c r="D149" s="207"/>
      <c r="E149" s="207"/>
      <c r="F149" s="208"/>
      <c r="G149" s="107"/>
    </row>
    <row r="150" spans="2:7" ht="6" customHeight="1" x14ac:dyDescent="0.3">
      <c r="B150" s="110"/>
      <c r="C150" s="112"/>
      <c r="D150" s="3"/>
      <c r="E150" s="3"/>
      <c r="F150" s="111"/>
      <c r="G150" s="107"/>
    </row>
    <row r="151" spans="2:7" ht="30.6" customHeight="1" thickBot="1" x14ac:dyDescent="0.35">
      <c r="B151" s="110"/>
      <c r="C151" s="218" t="s">
        <v>121</v>
      </c>
      <c r="D151" s="219"/>
      <c r="E151" s="219"/>
      <c r="F151" s="220"/>
      <c r="G151" s="107"/>
    </row>
    <row r="152" spans="2:7" ht="5.55" customHeight="1" x14ac:dyDescent="0.3">
      <c r="B152" s="109"/>
      <c r="C152" s="108"/>
      <c r="D152" s="108"/>
      <c r="E152" s="108"/>
      <c r="F152" s="108"/>
      <c r="G152" s="107"/>
    </row>
    <row r="153" spans="2:7" ht="14.55" customHeight="1" thickBot="1" x14ac:dyDescent="0.35">
      <c r="B153" s="106"/>
      <c r="C153" s="100"/>
      <c r="D153" s="100"/>
      <c r="E153" s="100"/>
      <c r="F153" s="100"/>
      <c r="G153" s="101"/>
    </row>
    <row r="154" spans="2:7" ht="8.5500000000000007" customHeight="1" x14ac:dyDescent="0.3"/>
  </sheetData>
  <mergeCells count="8">
    <mergeCell ref="B148:B149"/>
    <mergeCell ref="C148:F148"/>
    <mergeCell ref="C149:F149"/>
    <mergeCell ref="C3:F5"/>
    <mergeCell ref="C151:F151"/>
    <mergeCell ref="F7:F16"/>
    <mergeCell ref="D15:E15"/>
    <mergeCell ref="C146:F146"/>
  </mergeCells>
  <pageMargins left="0.25" right="0.25" top="0.75" bottom="0.75" header="0.3" footer="0.3"/>
  <pageSetup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67A28-128D-4A1C-8069-2F9C7D809FB8}">
  <sheetPr>
    <tabColor rgb="FF00B0F0"/>
  </sheetPr>
  <dimension ref="B1:E16"/>
  <sheetViews>
    <sheetView topLeftCell="C1" zoomScale="85" zoomScaleNormal="85" workbookViewId="0">
      <selection activeCell="E34" sqref="E34"/>
    </sheetView>
  </sheetViews>
  <sheetFormatPr defaultRowHeight="15.6" x14ac:dyDescent="0.3"/>
  <cols>
    <col min="1" max="1" width="2.7265625" customWidth="1"/>
    <col min="2" max="2" width="41.81640625" customWidth="1"/>
    <col min="3" max="3" width="13.7265625" customWidth="1"/>
    <col min="4" max="4" width="41.81640625" customWidth="1"/>
    <col min="5" max="5" width="39.81640625" customWidth="1"/>
  </cols>
  <sheetData>
    <row r="1" spans="2:5" ht="16.2" thickBot="1" x14ac:dyDescent="0.35"/>
    <row r="2" spans="2:5" x14ac:dyDescent="0.3">
      <c r="B2" s="209" t="s">
        <v>119</v>
      </c>
      <c r="C2" s="210"/>
      <c r="D2" s="210"/>
      <c r="E2" s="211"/>
    </row>
    <row r="3" spans="2:5" x14ac:dyDescent="0.3">
      <c r="B3" s="212"/>
      <c r="C3" s="213"/>
      <c r="D3" s="213"/>
      <c r="E3" s="214"/>
    </row>
    <row r="4" spans="2:5" ht="16.2" thickBot="1" x14ac:dyDescent="0.35">
      <c r="B4" s="99"/>
      <c r="C4" s="100"/>
      <c r="D4" s="100"/>
      <c r="E4" s="101"/>
    </row>
    <row r="5" spans="2:5" ht="29.1" customHeight="1" thickBot="1" x14ac:dyDescent="0.35">
      <c r="B5" s="94" t="s">
        <v>97</v>
      </c>
      <c r="C5" s="95" t="s">
        <v>98</v>
      </c>
      <c r="D5" s="95" t="s">
        <v>99</v>
      </c>
      <c r="E5" s="96" t="s">
        <v>100</v>
      </c>
    </row>
    <row r="6" spans="2:5" ht="16.5" customHeight="1" thickBot="1" x14ac:dyDescent="0.35">
      <c r="B6" s="97" t="s">
        <v>101</v>
      </c>
      <c r="C6" s="98" t="s">
        <v>102</v>
      </c>
      <c r="D6" s="98" t="s">
        <v>103</v>
      </c>
      <c r="E6" s="221" t="s">
        <v>104</v>
      </c>
    </row>
    <row r="7" spans="2:5" ht="16.5" customHeight="1" thickBot="1" x14ac:dyDescent="0.35">
      <c r="B7" s="102" t="s">
        <v>105</v>
      </c>
      <c r="C7" s="103" t="s">
        <v>102</v>
      </c>
      <c r="D7" s="103" t="s">
        <v>103</v>
      </c>
      <c r="E7" s="222"/>
    </row>
    <row r="8" spans="2:5" ht="16.5" customHeight="1" thickBot="1" x14ac:dyDescent="0.35">
      <c r="B8" s="97" t="s">
        <v>0</v>
      </c>
      <c r="C8" s="98" t="s">
        <v>102</v>
      </c>
      <c r="D8" s="98" t="s">
        <v>106</v>
      </c>
      <c r="E8" s="222"/>
    </row>
    <row r="9" spans="2:5" ht="16.5" customHeight="1" thickBot="1" x14ac:dyDescent="0.35">
      <c r="B9" s="102" t="s">
        <v>107</v>
      </c>
      <c r="C9" s="103" t="s">
        <v>102</v>
      </c>
      <c r="D9" s="103" t="s">
        <v>106</v>
      </c>
      <c r="E9" s="222"/>
    </row>
    <row r="10" spans="2:5" ht="16.5" customHeight="1" thickBot="1" x14ac:dyDescent="0.35">
      <c r="B10" s="97" t="s">
        <v>108</v>
      </c>
      <c r="C10" s="98" t="s">
        <v>109</v>
      </c>
      <c r="D10" s="98" t="s">
        <v>110</v>
      </c>
      <c r="E10" s="222"/>
    </row>
    <row r="11" spans="2:5" ht="16.5" customHeight="1" thickBot="1" x14ac:dyDescent="0.35">
      <c r="B11" s="102" t="s">
        <v>111</v>
      </c>
      <c r="C11" s="103" t="s">
        <v>109</v>
      </c>
      <c r="D11" s="103" t="s">
        <v>110</v>
      </c>
      <c r="E11" s="222"/>
    </row>
    <row r="12" spans="2:5" ht="16.5" customHeight="1" thickBot="1" x14ac:dyDescent="0.35">
      <c r="B12" s="97" t="s">
        <v>112</v>
      </c>
      <c r="C12" s="98" t="s">
        <v>102</v>
      </c>
      <c r="D12" s="98" t="s">
        <v>106</v>
      </c>
      <c r="E12" s="222"/>
    </row>
    <row r="13" spans="2:5" ht="65.55" customHeight="1" thickBot="1" x14ac:dyDescent="0.35">
      <c r="B13" s="102" t="s">
        <v>113</v>
      </c>
      <c r="C13" s="103" t="s">
        <v>102</v>
      </c>
      <c r="D13" s="103" t="s">
        <v>114</v>
      </c>
      <c r="E13" s="222"/>
    </row>
    <row r="14" spans="2:5" ht="16.5" customHeight="1" thickBot="1" x14ac:dyDescent="0.35">
      <c r="B14" s="97" t="s">
        <v>115</v>
      </c>
      <c r="C14" s="224" t="s">
        <v>120</v>
      </c>
      <c r="D14" s="225"/>
      <c r="E14" s="222"/>
    </row>
    <row r="15" spans="2:5" ht="16.5" customHeight="1" thickBot="1" x14ac:dyDescent="0.35">
      <c r="B15" s="102" t="s">
        <v>116</v>
      </c>
      <c r="C15" s="103" t="s">
        <v>102</v>
      </c>
      <c r="D15" s="103" t="s">
        <v>106</v>
      </c>
      <c r="E15" s="223"/>
    </row>
    <row r="16" spans="2:5" ht="16.5" customHeight="1" thickBot="1" x14ac:dyDescent="0.35">
      <c r="B16" s="97" t="s">
        <v>117</v>
      </c>
      <c r="C16" s="98" t="s">
        <v>109</v>
      </c>
      <c r="D16" s="98" t="s">
        <v>110</v>
      </c>
      <c r="E16" s="98" t="s">
        <v>118</v>
      </c>
    </row>
  </sheetData>
  <mergeCells count="3">
    <mergeCell ref="C14:D14"/>
    <mergeCell ref="E6:E15"/>
    <mergeCell ref="B2:E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E4460-6DD0-4970-BEC1-A625949B3CF0}">
  <sheetPr>
    <tabColor rgb="FFFFFF00"/>
  </sheetPr>
  <dimension ref="A1:L50"/>
  <sheetViews>
    <sheetView workbookViewId="0">
      <selection activeCell="J56" sqref="J56"/>
    </sheetView>
  </sheetViews>
  <sheetFormatPr defaultRowHeight="15.6" x14ac:dyDescent="0.3"/>
  <cols>
    <col min="1" max="1" width="0.7265625" customWidth="1"/>
    <col min="2" max="2" width="1.81640625" customWidth="1"/>
    <col min="6" max="6" width="9.7265625" customWidth="1"/>
    <col min="7" max="7" width="8.7265625" customWidth="1"/>
    <col min="8" max="8" width="9.7265625" customWidth="1"/>
    <col min="9" max="9" width="8.54296875" customWidth="1"/>
    <col min="10" max="10" width="7.54296875" customWidth="1"/>
    <col min="11" max="11" width="9.08984375" customWidth="1"/>
    <col min="12" max="12" width="1.81640625" customWidth="1"/>
  </cols>
  <sheetData>
    <row r="1" spans="1:12" ht="9.6" customHeight="1" x14ac:dyDescent="0.3">
      <c r="A1" s="3"/>
      <c r="B1" s="3"/>
      <c r="C1" s="3"/>
      <c r="D1" s="3"/>
      <c r="E1" s="3"/>
      <c r="F1" s="3"/>
      <c r="G1" s="3"/>
      <c r="H1" s="3"/>
      <c r="I1" s="3"/>
      <c r="J1" s="3"/>
      <c r="K1" s="3"/>
      <c r="L1" s="3"/>
    </row>
    <row r="2" spans="1:12" ht="27" customHeight="1" x14ac:dyDescent="0.3">
      <c r="A2" s="3"/>
      <c r="B2" s="3"/>
      <c r="C2" s="247" t="s">
        <v>39</v>
      </c>
      <c r="D2" s="247"/>
      <c r="E2" s="247"/>
      <c r="F2" s="247"/>
      <c r="G2" s="247"/>
      <c r="H2" s="247"/>
      <c r="I2" s="247"/>
      <c r="J2" s="247"/>
      <c r="K2" s="247"/>
      <c r="L2" s="3"/>
    </row>
    <row r="3" spans="1:12" ht="12.6" customHeight="1" x14ac:dyDescent="0.3">
      <c r="A3" s="3"/>
      <c r="B3" s="3"/>
      <c r="C3" s="235" t="s">
        <v>40</v>
      </c>
      <c r="D3" s="235"/>
      <c r="E3" s="235"/>
      <c r="F3" s="235"/>
      <c r="G3" s="235"/>
      <c r="H3" s="235"/>
      <c r="I3" s="235"/>
      <c r="J3" s="235"/>
      <c r="K3" s="235"/>
      <c r="L3" s="3"/>
    </row>
    <row r="4" spans="1:12" ht="12.6" customHeight="1" x14ac:dyDescent="0.3">
      <c r="A4" s="3"/>
      <c r="B4" s="3"/>
      <c r="C4" s="235"/>
      <c r="D4" s="235"/>
      <c r="E4" s="235"/>
      <c r="F4" s="235"/>
      <c r="G4" s="235"/>
      <c r="H4" s="235"/>
      <c r="I4" s="235"/>
      <c r="J4" s="235"/>
      <c r="K4" s="235"/>
      <c r="L4" s="3"/>
    </row>
    <row r="5" spans="1:12" ht="12.6" customHeight="1" x14ac:dyDescent="0.3">
      <c r="A5" s="3"/>
      <c r="B5" s="3"/>
      <c r="C5" s="235"/>
      <c r="D5" s="235"/>
      <c r="E5" s="235"/>
      <c r="F5" s="235"/>
      <c r="G5" s="235"/>
      <c r="H5" s="235"/>
      <c r="I5" s="235"/>
      <c r="J5" s="235"/>
      <c r="K5" s="235"/>
      <c r="L5" s="3"/>
    </row>
    <row r="6" spans="1:12" ht="12.6" customHeight="1" x14ac:dyDescent="0.3">
      <c r="A6" s="3"/>
      <c r="B6" s="3"/>
      <c r="C6" s="235"/>
      <c r="D6" s="235"/>
      <c r="E6" s="235"/>
      <c r="F6" s="235"/>
      <c r="G6" s="235"/>
      <c r="H6" s="235"/>
      <c r="I6" s="235"/>
      <c r="J6" s="235"/>
      <c r="K6" s="235"/>
      <c r="L6" s="3"/>
    </row>
    <row r="7" spans="1:12" ht="12.6" customHeight="1" x14ac:dyDescent="0.3">
      <c r="A7" s="3"/>
      <c r="B7" s="3"/>
      <c r="C7" s="235"/>
      <c r="D7" s="235"/>
      <c r="E7" s="235"/>
      <c r="F7" s="235"/>
      <c r="G7" s="235"/>
      <c r="H7" s="235"/>
      <c r="I7" s="235"/>
      <c r="J7" s="235"/>
      <c r="K7" s="235"/>
      <c r="L7" s="3"/>
    </row>
    <row r="8" spans="1:12" ht="10.050000000000001" customHeight="1" x14ac:dyDescent="0.3">
      <c r="A8" s="3"/>
      <c r="B8" s="3"/>
      <c r="C8" s="3"/>
      <c r="D8" s="3"/>
      <c r="E8" s="3"/>
      <c r="F8" s="3"/>
      <c r="G8" s="3"/>
      <c r="H8" s="3"/>
      <c r="I8" s="3"/>
      <c r="J8" s="3"/>
      <c r="K8" s="3"/>
      <c r="L8" s="3"/>
    </row>
    <row r="9" spans="1:12" x14ac:dyDescent="0.3">
      <c r="A9" s="3"/>
      <c r="B9" s="3"/>
      <c r="C9" s="246" t="s">
        <v>41</v>
      </c>
      <c r="D9" s="246"/>
      <c r="E9" s="246"/>
      <c r="F9" s="246"/>
      <c r="G9" s="3"/>
      <c r="H9" s="3"/>
      <c r="I9" s="3"/>
      <c r="J9" s="3"/>
      <c r="K9" s="3"/>
      <c r="L9" s="3"/>
    </row>
    <row r="10" spans="1:12" ht="10.050000000000001" customHeight="1" thickBot="1" x14ac:dyDescent="0.35">
      <c r="A10" s="3"/>
      <c r="B10" s="3"/>
      <c r="C10" s="3"/>
      <c r="D10" s="3"/>
      <c r="E10" s="3"/>
      <c r="F10" s="3"/>
      <c r="G10" s="3"/>
      <c r="H10" s="3"/>
      <c r="I10" s="3"/>
      <c r="J10" s="3"/>
      <c r="K10" s="57"/>
      <c r="L10" s="3"/>
    </row>
    <row r="11" spans="1:12" ht="16.2" thickBot="1" x14ac:dyDescent="0.35">
      <c r="A11" s="3"/>
      <c r="B11" s="58"/>
      <c r="C11" s="246" t="s">
        <v>42</v>
      </c>
      <c r="D11" s="246"/>
      <c r="E11" s="246"/>
      <c r="F11" s="246"/>
      <c r="G11" s="246"/>
      <c r="H11" s="246"/>
      <c r="I11" s="246"/>
      <c r="J11" s="246"/>
      <c r="K11" s="60"/>
      <c r="L11" s="3"/>
    </row>
    <row r="12" spans="1:12" ht="10.050000000000001" customHeight="1" thickBot="1" x14ac:dyDescent="0.35">
      <c r="A12" s="3"/>
      <c r="B12" s="3"/>
      <c r="C12" s="56"/>
      <c r="D12" s="56"/>
      <c r="E12" s="56"/>
      <c r="F12" s="56"/>
      <c r="G12" s="56"/>
      <c r="H12" s="56"/>
      <c r="I12" s="56"/>
      <c r="J12" s="56"/>
      <c r="K12" s="60"/>
      <c r="L12" s="3"/>
    </row>
    <row r="13" spans="1:12" ht="16.2" thickBot="1" x14ac:dyDescent="0.35">
      <c r="A13" s="3"/>
      <c r="B13" s="58"/>
      <c r="C13" s="246" t="s">
        <v>43</v>
      </c>
      <c r="D13" s="246"/>
      <c r="E13" s="246"/>
      <c r="F13" s="246"/>
      <c r="G13" s="246"/>
      <c r="H13" s="246"/>
      <c r="I13" s="246"/>
      <c r="J13" s="246"/>
      <c r="K13" s="60"/>
      <c r="L13" s="3"/>
    </row>
    <row r="14" spans="1:12" ht="10.050000000000001" customHeight="1" thickBot="1" x14ac:dyDescent="0.35">
      <c r="A14" s="3"/>
      <c r="B14" s="3"/>
      <c r="C14" s="3"/>
      <c r="D14" s="3"/>
      <c r="E14" s="3"/>
      <c r="F14" s="3"/>
      <c r="G14" s="3"/>
      <c r="H14" s="3"/>
      <c r="I14" s="3"/>
      <c r="J14" s="3"/>
      <c r="K14" s="60"/>
      <c r="L14" s="3"/>
    </row>
    <row r="15" spans="1:12" ht="16.2" thickBot="1" x14ac:dyDescent="0.35">
      <c r="A15" s="3"/>
      <c r="B15" s="58"/>
      <c r="C15" s="235" t="s">
        <v>44</v>
      </c>
      <c r="D15" s="235"/>
      <c r="E15" s="235"/>
      <c r="F15" s="235"/>
      <c r="G15" s="235"/>
      <c r="H15" s="235"/>
      <c r="I15" s="235"/>
      <c r="J15" s="235"/>
      <c r="K15" s="240"/>
      <c r="L15" s="3"/>
    </row>
    <row r="16" spans="1:12" x14ac:dyDescent="0.3">
      <c r="A16" s="3"/>
      <c r="B16" s="3"/>
      <c r="C16" s="235"/>
      <c r="D16" s="235"/>
      <c r="E16" s="235"/>
      <c r="F16" s="235"/>
      <c r="G16" s="235"/>
      <c r="H16" s="235"/>
      <c r="I16" s="235"/>
      <c r="J16" s="235"/>
      <c r="K16" s="240"/>
      <c r="L16" s="3"/>
    </row>
    <row r="17" spans="1:12" ht="10.050000000000001" customHeight="1" thickBot="1" x14ac:dyDescent="0.35">
      <c r="A17" s="3"/>
      <c r="B17" s="3"/>
      <c r="C17" s="59"/>
      <c r="D17" s="59"/>
      <c r="E17" s="59"/>
      <c r="F17" s="59"/>
      <c r="G17" s="59"/>
      <c r="H17" s="59"/>
      <c r="I17" s="59"/>
      <c r="J17" s="59"/>
      <c r="K17" s="60"/>
      <c r="L17" s="3"/>
    </row>
    <row r="18" spans="1:12" ht="16.2" thickBot="1" x14ac:dyDescent="0.35">
      <c r="A18" s="3"/>
      <c r="B18" s="58"/>
      <c r="C18" s="245" t="s">
        <v>45</v>
      </c>
      <c r="D18" s="245"/>
      <c r="E18" s="245"/>
      <c r="F18" s="245"/>
      <c r="G18" s="245"/>
      <c r="H18" s="245"/>
      <c r="I18" s="245"/>
      <c r="J18" s="245"/>
      <c r="K18" s="60"/>
      <c r="L18" s="3"/>
    </row>
    <row r="19" spans="1:12" ht="10.050000000000001" customHeight="1" thickBot="1" x14ac:dyDescent="0.35">
      <c r="A19" s="3"/>
      <c r="B19" s="3"/>
      <c r="C19" s="59"/>
      <c r="D19" s="59"/>
      <c r="E19" s="59"/>
      <c r="F19" s="59"/>
      <c r="G19" s="59"/>
      <c r="H19" s="59"/>
      <c r="I19" s="59"/>
      <c r="J19" s="59"/>
      <c r="K19" s="60"/>
      <c r="L19" s="3"/>
    </row>
    <row r="20" spans="1:12" ht="16.2" thickBot="1" x14ac:dyDescent="0.35">
      <c r="A20" s="3"/>
      <c r="B20" s="58"/>
      <c r="C20" s="244" t="s">
        <v>46</v>
      </c>
      <c r="D20" s="244"/>
      <c r="E20" s="244"/>
      <c r="F20" s="244"/>
      <c r="G20" s="244"/>
      <c r="H20" s="244"/>
      <c r="I20" s="244"/>
      <c r="J20" s="244"/>
      <c r="K20" s="60"/>
      <c r="L20" s="3"/>
    </row>
    <row r="21" spans="1:12" ht="10.050000000000001" customHeight="1" thickBot="1" x14ac:dyDescent="0.35">
      <c r="A21" s="3"/>
      <c r="B21" s="3"/>
      <c r="C21" s="59"/>
      <c r="D21" s="59"/>
      <c r="E21" s="59"/>
      <c r="F21" s="59"/>
      <c r="G21" s="59"/>
      <c r="H21" s="59"/>
      <c r="I21" s="59"/>
      <c r="J21" s="59"/>
      <c r="K21" s="60"/>
      <c r="L21" s="3"/>
    </row>
    <row r="22" spans="1:12" ht="16.2" thickBot="1" x14ac:dyDescent="0.35">
      <c r="A22" s="3"/>
      <c r="B22" s="58"/>
      <c r="C22" s="235" t="s">
        <v>47</v>
      </c>
      <c r="D22" s="235"/>
      <c r="E22" s="235"/>
      <c r="F22" s="235"/>
      <c r="G22" s="235"/>
      <c r="H22" s="235"/>
      <c r="I22" s="235"/>
      <c r="J22" s="235"/>
      <c r="K22" s="240"/>
      <c r="L22" s="3"/>
    </row>
    <row r="23" spans="1:12" x14ac:dyDescent="0.3">
      <c r="A23" s="3"/>
      <c r="B23" s="3"/>
      <c r="C23" s="235"/>
      <c r="D23" s="235"/>
      <c r="E23" s="235"/>
      <c r="F23" s="235"/>
      <c r="G23" s="235"/>
      <c r="H23" s="235"/>
      <c r="I23" s="235"/>
      <c r="J23" s="235"/>
      <c r="K23" s="240"/>
      <c r="L23" s="3"/>
    </row>
    <row r="24" spans="1:12" ht="10.050000000000001" customHeight="1" thickBot="1" x14ac:dyDescent="0.35">
      <c r="A24" s="3"/>
      <c r="B24" s="3"/>
      <c r="C24" s="59"/>
      <c r="D24" s="59"/>
      <c r="E24" s="59"/>
      <c r="F24" s="59"/>
      <c r="G24" s="59"/>
      <c r="H24" s="59"/>
      <c r="I24" s="59"/>
      <c r="J24" s="59"/>
      <c r="K24" s="60"/>
      <c r="L24" s="3"/>
    </row>
    <row r="25" spans="1:12" ht="16.2" thickBot="1" x14ac:dyDescent="0.35">
      <c r="A25" s="3"/>
      <c r="B25" s="58"/>
      <c r="C25" s="244" t="s">
        <v>48</v>
      </c>
      <c r="D25" s="244"/>
      <c r="E25" s="244"/>
      <c r="F25" s="244"/>
      <c r="G25" s="244"/>
      <c r="H25" s="244"/>
      <c r="I25" s="244"/>
      <c r="J25" s="244"/>
      <c r="K25" s="60"/>
      <c r="L25" s="3"/>
    </row>
    <row r="26" spans="1:12" ht="10.050000000000001" customHeight="1" thickBot="1" x14ac:dyDescent="0.35">
      <c r="A26" s="3"/>
      <c r="B26" s="3"/>
      <c r="C26" s="59"/>
      <c r="D26" s="59"/>
      <c r="E26" s="59"/>
      <c r="F26" s="59"/>
      <c r="G26" s="59"/>
      <c r="H26" s="59"/>
      <c r="I26" s="59"/>
      <c r="J26" s="59"/>
      <c r="K26" s="60"/>
      <c r="L26" s="3"/>
    </row>
    <row r="27" spans="1:12" ht="16.2" thickBot="1" x14ac:dyDescent="0.35">
      <c r="A27" s="3"/>
      <c r="B27" s="58"/>
      <c r="C27" s="62" t="s">
        <v>49</v>
      </c>
      <c r="D27" s="61"/>
      <c r="E27" s="61"/>
      <c r="F27" s="61"/>
      <c r="G27" s="61"/>
      <c r="H27" s="61"/>
      <c r="I27" s="61"/>
      <c r="J27" s="61"/>
      <c r="K27" s="60"/>
      <c r="L27" s="3"/>
    </row>
    <row r="28" spans="1:12" ht="10.050000000000001" customHeight="1" thickBot="1" x14ac:dyDescent="0.35">
      <c r="A28" s="3"/>
      <c r="B28" s="3"/>
      <c r="C28" s="59"/>
      <c r="D28" s="59"/>
      <c r="E28" s="59"/>
      <c r="F28" s="59"/>
      <c r="G28" s="59"/>
      <c r="H28" s="59"/>
      <c r="I28" s="59"/>
      <c r="J28" s="59"/>
      <c r="K28" s="60"/>
      <c r="L28" s="3"/>
    </row>
    <row r="29" spans="1:12" ht="16.2" thickBot="1" x14ac:dyDescent="0.35">
      <c r="A29" s="3"/>
      <c r="B29" s="58"/>
      <c r="C29" s="235" t="s">
        <v>50</v>
      </c>
      <c r="D29" s="235"/>
      <c r="E29" s="235"/>
      <c r="F29" s="235"/>
      <c r="G29" s="235"/>
      <c r="H29" s="235"/>
      <c r="I29" s="235"/>
      <c r="J29" s="235"/>
      <c r="K29" s="240"/>
      <c r="L29" s="3"/>
    </row>
    <row r="30" spans="1:12" x14ac:dyDescent="0.3">
      <c r="A30" s="3"/>
      <c r="B30" s="3"/>
      <c r="C30" s="235"/>
      <c r="D30" s="235"/>
      <c r="E30" s="235"/>
      <c r="F30" s="235"/>
      <c r="G30" s="235"/>
      <c r="H30" s="235"/>
      <c r="I30" s="235"/>
      <c r="J30" s="235"/>
      <c r="K30" s="240"/>
      <c r="L30" s="3"/>
    </row>
    <row r="31" spans="1:12" ht="10.050000000000001" customHeight="1" thickBot="1" x14ac:dyDescent="0.35">
      <c r="A31" s="3"/>
      <c r="B31" s="3"/>
      <c r="C31" s="59"/>
      <c r="D31" s="59"/>
      <c r="E31" s="59"/>
      <c r="F31" s="59"/>
      <c r="G31" s="59"/>
      <c r="H31" s="59"/>
      <c r="I31" s="59"/>
      <c r="J31" s="59"/>
      <c r="K31" s="60"/>
      <c r="L31" s="3"/>
    </row>
    <row r="32" spans="1:12" ht="16.2" thickBot="1" x14ac:dyDescent="0.35">
      <c r="A32" s="3"/>
      <c r="B32" s="58"/>
      <c r="C32" s="243" t="s">
        <v>51</v>
      </c>
      <c r="D32" s="243"/>
      <c r="E32" s="243"/>
      <c r="F32" s="243"/>
      <c r="G32" s="243"/>
      <c r="H32" s="243"/>
      <c r="I32" s="243"/>
      <c r="J32" s="243"/>
      <c r="K32" s="60"/>
      <c r="L32" s="3"/>
    </row>
    <row r="33" spans="1:12" ht="10.050000000000001" customHeight="1" thickBot="1" x14ac:dyDescent="0.35">
      <c r="A33" s="3"/>
      <c r="B33" s="3"/>
      <c r="C33" s="59"/>
      <c r="D33" s="59"/>
      <c r="E33" s="59"/>
      <c r="F33" s="59"/>
      <c r="G33" s="59"/>
      <c r="H33" s="59"/>
      <c r="I33" s="59"/>
      <c r="J33" s="59"/>
      <c r="K33" s="60"/>
      <c r="L33" s="3"/>
    </row>
    <row r="34" spans="1:12" ht="16.2" thickBot="1" x14ac:dyDescent="0.35">
      <c r="A34" s="3"/>
      <c r="B34" s="58"/>
      <c r="C34" s="245" t="s">
        <v>52</v>
      </c>
      <c r="D34" s="245"/>
      <c r="E34" s="245"/>
      <c r="F34" s="245"/>
      <c r="G34" s="245"/>
      <c r="H34" s="245"/>
      <c r="I34" s="245"/>
      <c r="J34" s="245"/>
      <c r="K34" s="63"/>
      <c r="L34" s="3"/>
    </row>
    <row r="35" spans="1:12" ht="10.050000000000001" customHeight="1" thickBot="1" x14ac:dyDescent="0.35">
      <c r="A35" s="3"/>
      <c r="B35" s="3"/>
      <c r="C35" s="59"/>
      <c r="D35" s="59"/>
      <c r="E35" s="59"/>
      <c r="F35" s="59"/>
      <c r="G35" s="59"/>
      <c r="H35" s="59"/>
      <c r="I35" s="59"/>
      <c r="J35" s="59"/>
      <c r="K35" s="60"/>
      <c r="L35" s="3"/>
    </row>
    <row r="36" spans="1:12" ht="16.2" thickBot="1" x14ac:dyDescent="0.35">
      <c r="A36" s="3"/>
      <c r="B36" s="58"/>
      <c r="C36" s="245" t="s">
        <v>53</v>
      </c>
      <c r="D36" s="245"/>
      <c r="E36" s="245"/>
      <c r="F36" s="245"/>
      <c r="G36" s="245"/>
      <c r="H36" s="245"/>
      <c r="I36" s="245"/>
      <c r="J36" s="245"/>
      <c r="K36" s="60"/>
      <c r="L36" s="3"/>
    </row>
    <row r="37" spans="1:12" ht="10.050000000000001" customHeight="1" thickBot="1" x14ac:dyDescent="0.35">
      <c r="A37" s="3"/>
      <c r="B37" s="3"/>
      <c r="C37" s="59"/>
      <c r="D37" s="59"/>
      <c r="E37" s="59"/>
      <c r="F37" s="59"/>
      <c r="G37" s="59"/>
      <c r="H37" s="59"/>
      <c r="I37" s="59"/>
      <c r="J37" s="59"/>
      <c r="K37" s="60"/>
      <c r="L37" s="3"/>
    </row>
    <row r="38" spans="1:12" ht="16.2" thickBot="1" x14ac:dyDescent="0.35">
      <c r="A38" s="3"/>
      <c r="B38" s="58"/>
      <c r="C38" s="235" t="s">
        <v>54</v>
      </c>
      <c r="D38" s="235"/>
      <c r="E38" s="235"/>
      <c r="F38" s="235"/>
      <c r="G38" s="235"/>
      <c r="H38" s="235"/>
      <c r="I38" s="235"/>
      <c r="J38" s="235"/>
      <c r="K38" s="240"/>
      <c r="L38" s="3"/>
    </row>
    <row r="39" spans="1:12" x14ac:dyDescent="0.3">
      <c r="A39" s="3"/>
      <c r="B39" s="3"/>
      <c r="C39" s="235"/>
      <c r="D39" s="235"/>
      <c r="E39" s="235"/>
      <c r="F39" s="235"/>
      <c r="G39" s="235"/>
      <c r="H39" s="235"/>
      <c r="I39" s="235"/>
      <c r="J39" s="235"/>
      <c r="K39" s="240"/>
      <c r="L39" s="3"/>
    </row>
    <row r="40" spans="1:12" ht="10.050000000000001" customHeight="1" thickBot="1" x14ac:dyDescent="0.35">
      <c r="A40" s="3"/>
      <c r="B40" s="3"/>
      <c r="C40" s="59"/>
      <c r="D40" s="59"/>
      <c r="E40" s="59"/>
      <c r="F40" s="59"/>
      <c r="G40" s="59"/>
      <c r="H40" s="59"/>
      <c r="I40" s="59"/>
      <c r="J40" s="59"/>
      <c r="K40" s="60"/>
      <c r="L40" s="3"/>
    </row>
    <row r="41" spans="1:12" ht="16.2" thickBot="1" x14ac:dyDescent="0.35">
      <c r="A41" s="64"/>
      <c r="B41" s="67"/>
      <c r="C41" s="241" t="s">
        <v>55</v>
      </c>
      <c r="D41" s="241"/>
      <c r="E41" s="68"/>
      <c r="F41" s="241" t="s">
        <v>61</v>
      </c>
      <c r="G41" s="241"/>
      <c r="H41" s="236" t="s">
        <v>79</v>
      </c>
      <c r="I41" s="237"/>
      <c r="J41" s="237"/>
      <c r="K41" s="69" t="e">
        <f>'Cost Breakdown'!B4+'Cost Breakdown'!#REF!</f>
        <v>#REF!</v>
      </c>
      <c r="L41" s="64"/>
    </row>
    <row r="42" spans="1:12" x14ac:dyDescent="0.3">
      <c r="A42" s="64"/>
      <c r="B42" s="64"/>
      <c r="C42" s="70" t="s">
        <v>56</v>
      </c>
      <c r="D42" s="71">
        <v>4234</v>
      </c>
      <c r="E42" s="68"/>
      <c r="F42" s="68" t="s">
        <v>62</v>
      </c>
      <c r="G42" s="72">
        <f>D42*1.5</f>
        <v>6351</v>
      </c>
      <c r="H42" s="236" t="s">
        <v>80</v>
      </c>
      <c r="I42" s="237"/>
      <c r="J42" s="237"/>
      <c r="K42" s="69" t="e">
        <f>'Cost Breakdown'!#REF!</f>
        <v>#REF!</v>
      </c>
      <c r="L42" s="64"/>
    </row>
    <row r="43" spans="1:12" x14ac:dyDescent="0.3">
      <c r="A43" s="64"/>
      <c r="B43" s="64"/>
      <c r="C43" s="70" t="s">
        <v>57</v>
      </c>
      <c r="D43" s="71">
        <v>8.5</v>
      </c>
      <c r="E43" s="68"/>
      <c r="F43" s="68" t="s">
        <v>63</v>
      </c>
      <c r="G43" s="72">
        <f>D42*0.8</f>
        <v>3387.2000000000003</v>
      </c>
      <c r="H43" s="236" t="s">
        <v>81</v>
      </c>
      <c r="I43" s="237"/>
      <c r="J43" s="237"/>
      <c r="K43" s="69">
        <f>'Cost Breakdown'!B8</f>
        <v>0</v>
      </c>
      <c r="L43" s="64"/>
    </row>
    <row r="44" spans="1:12" x14ac:dyDescent="0.3">
      <c r="A44" s="64"/>
      <c r="B44" s="64"/>
      <c r="C44" s="70" t="s">
        <v>58</v>
      </c>
      <c r="D44" s="71">
        <v>18</v>
      </c>
      <c r="E44" s="68"/>
      <c r="F44" s="242" t="s">
        <v>64</v>
      </c>
      <c r="G44" s="231">
        <f>D42*2.4</f>
        <v>10161.6</v>
      </c>
      <c r="H44" s="78"/>
      <c r="I44" s="238" t="s">
        <v>85</v>
      </c>
      <c r="J44" s="239"/>
      <c r="K44" s="73" t="e">
        <f>SUM(K41:K43)</f>
        <v>#REF!</v>
      </c>
      <c r="L44" s="64"/>
    </row>
    <row r="45" spans="1:12" x14ac:dyDescent="0.3">
      <c r="A45" s="64"/>
      <c r="B45" s="64"/>
      <c r="C45" s="70" t="s">
        <v>59</v>
      </c>
      <c r="D45" s="71">
        <v>11</v>
      </c>
      <c r="E45" s="68"/>
      <c r="F45" s="242"/>
      <c r="G45" s="231"/>
      <c r="H45" s="79"/>
      <c r="I45" s="238" t="s">
        <v>84</v>
      </c>
      <c r="J45" s="238"/>
      <c r="K45" s="82" t="e">
        <f>'Cost Breakdown'!#REF!</f>
        <v>#REF!</v>
      </c>
      <c r="L45" s="64"/>
    </row>
    <row r="46" spans="1:12" x14ac:dyDescent="0.3">
      <c r="A46" s="64"/>
      <c r="B46" s="64"/>
      <c r="C46" s="70" t="s">
        <v>60</v>
      </c>
      <c r="D46" s="74" t="s">
        <v>82</v>
      </c>
      <c r="E46" s="68"/>
      <c r="F46" s="229" t="s">
        <v>65</v>
      </c>
      <c r="G46" s="231">
        <f>D42*0.2</f>
        <v>846.80000000000007</v>
      </c>
      <c r="H46" s="79"/>
      <c r="I46" s="237" t="s">
        <v>83</v>
      </c>
      <c r="J46" s="237"/>
      <c r="K46" s="81">
        <v>35</v>
      </c>
      <c r="L46" s="64"/>
    </row>
    <row r="47" spans="1:12" ht="16.2" thickBot="1" x14ac:dyDescent="0.35">
      <c r="A47" s="64"/>
      <c r="B47" s="75"/>
      <c r="C47" s="76"/>
      <c r="D47" s="76"/>
      <c r="E47" s="76"/>
      <c r="F47" s="230"/>
      <c r="G47" s="232"/>
      <c r="H47" s="80"/>
      <c r="I47" s="234" t="s">
        <v>77</v>
      </c>
      <c r="J47" s="234"/>
      <c r="K47" s="77">
        <v>20747</v>
      </c>
      <c r="L47" s="64"/>
    </row>
    <row r="48" spans="1:12" ht="16.2" thickTop="1" x14ac:dyDescent="0.3">
      <c r="A48" s="64"/>
      <c r="B48" s="233" t="s">
        <v>78</v>
      </c>
      <c r="C48" s="233"/>
      <c r="D48" s="233"/>
      <c r="E48" s="64"/>
      <c r="F48" s="65" t="s">
        <v>71</v>
      </c>
      <c r="G48" s="66">
        <v>17</v>
      </c>
      <c r="H48" s="65" t="s">
        <v>73</v>
      </c>
      <c r="I48" s="66">
        <v>3</v>
      </c>
      <c r="J48" s="65" t="s">
        <v>74</v>
      </c>
      <c r="K48" s="66">
        <v>3</v>
      </c>
      <c r="L48" s="64"/>
    </row>
    <row r="49" spans="1:12" x14ac:dyDescent="0.3">
      <c r="A49" s="64"/>
      <c r="B49" s="64"/>
      <c r="C49" s="64"/>
      <c r="D49" s="65" t="s">
        <v>66</v>
      </c>
      <c r="E49" s="66">
        <v>18</v>
      </c>
      <c r="F49" s="65" t="s">
        <v>68</v>
      </c>
      <c r="G49" s="66">
        <v>9</v>
      </c>
      <c r="H49" s="65" t="s">
        <v>70</v>
      </c>
      <c r="I49" s="66">
        <v>10</v>
      </c>
      <c r="J49" s="65" t="s">
        <v>75</v>
      </c>
      <c r="K49" s="66">
        <v>2</v>
      </c>
      <c r="L49" s="64"/>
    </row>
    <row r="50" spans="1:12" x14ac:dyDescent="0.3">
      <c r="A50" s="64"/>
      <c r="B50" s="64"/>
      <c r="C50" s="64"/>
      <c r="D50" s="65" t="s">
        <v>67</v>
      </c>
      <c r="E50" s="66">
        <v>18</v>
      </c>
      <c r="F50" s="65" t="s">
        <v>69</v>
      </c>
      <c r="G50" s="66">
        <v>14</v>
      </c>
      <c r="H50" s="65" t="s">
        <v>72</v>
      </c>
      <c r="I50" s="66">
        <v>52</v>
      </c>
      <c r="J50" s="65" t="s">
        <v>76</v>
      </c>
      <c r="K50" s="66" t="s">
        <v>86</v>
      </c>
      <c r="L50" s="64"/>
    </row>
  </sheetData>
  <mergeCells count="33">
    <mergeCell ref="K15:K16"/>
    <mergeCell ref="C18:J18"/>
    <mergeCell ref="C22:J23"/>
    <mergeCell ref="K22:K23"/>
    <mergeCell ref="C2:K2"/>
    <mergeCell ref="C3:K7"/>
    <mergeCell ref="C9:F9"/>
    <mergeCell ref="C25:J25"/>
    <mergeCell ref="C20:J20"/>
    <mergeCell ref="C34:J34"/>
    <mergeCell ref="C36:J36"/>
    <mergeCell ref="C11:J11"/>
    <mergeCell ref="C13:J13"/>
    <mergeCell ref="C15:J16"/>
    <mergeCell ref="K38:K39"/>
    <mergeCell ref="K29:K30"/>
    <mergeCell ref="C41:D41"/>
    <mergeCell ref="F41:G41"/>
    <mergeCell ref="F44:F45"/>
    <mergeCell ref="G44:G45"/>
    <mergeCell ref="C29:J30"/>
    <mergeCell ref="C32:J32"/>
    <mergeCell ref="F46:F47"/>
    <mergeCell ref="G46:G47"/>
    <mergeCell ref="B48:D48"/>
    <mergeCell ref="I47:J47"/>
    <mergeCell ref="C38:J39"/>
    <mergeCell ref="H41:J41"/>
    <mergeCell ref="H42:J42"/>
    <mergeCell ref="H43:J43"/>
    <mergeCell ref="I46:J46"/>
    <mergeCell ref="I45:J45"/>
    <mergeCell ref="I44:J44"/>
  </mergeCells>
  <pageMargins left="0.25" right="0.25" top="0.75" bottom="0.75" header="0.3" footer="0.3"/>
  <pageSetup orientation="portrait" horizontalDpi="300" verticalDpi="30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E72AD-B91C-4E24-976F-CC6490814A67}">
  <sheetPr>
    <tabColor theme="4"/>
  </sheetPr>
  <dimension ref="A1:H194"/>
  <sheetViews>
    <sheetView topLeftCell="A28" workbookViewId="0">
      <selection activeCell="F76" sqref="F76"/>
    </sheetView>
  </sheetViews>
  <sheetFormatPr defaultRowHeight="15.6" x14ac:dyDescent="0.3"/>
  <cols>
    <col min="1" max="1" width="1.7265625" customWidth="1"/>
    <col min="3" max="3" width="9" customWidth="1"/>
    <col min="4" max="6" width="19" customWidth="1"/>
    <col min="8" max="8" width="1.7265625" customWidth="1"/>
  </cols>
  <sheetData>
    <row r="1" spans="1:8" ht="11.55" customHeight="1" thickBot="1" x14ac:dyDescent="0.35">
      <c r="A1" s="3"/>
      <c r="B1" s="3"/>
      <c r="C1" s="3"/>
      <c r="D1" s="3"/>
      <c r="E1" s="3"/>
      <c r="F1" s="3"/>
      <c r="G1" s="3"/>
      <c r="H1" s="3"/>
    </row>
    <row r="2" spans="1:8" ht="25.8" x14ac:dyDescent="0.5">
      <c r="A2" s="3"/>
      <c r="B2" s="47"/>
      <c r="C2" s="248" t="s">
        <v>16</v>
      </c>
      <c r="D2" s="248"/>
      <c r="E2" s="248"/>
      <c r="F2" s="248"/>
      <c r="G2" s="48"/>
      <c r="H2" s="3"/>
    </row>
    <row r="3" spans="1:8" x14ac:dyDescent="0.3">
      <c r="A3" s="3"/>
      <c r="B3" s="49"/>
      <c r="C3" s="46" t="s">
        <v>17</v>
      </c>
      <c r="D3" s="46" t="s">
        <v>18</v>
      </c>
      <c r="E3" s="46" t="s">
        <v>19</v>
      </c>
      <c r="F3" s="46" t="s">
        <v>20</v>
      </c>
      <c r="G3" s="50"/>
      <c r="H3" s="3"/>
    </row>
    <row r="4" spans="1:8" x14ac:dyDescent="0.3">
      <c r="A4" s="3"/>
      <c r="B4" s="49"/>
      <c r="C4" s="88" t="s">
        <v>21</v>
      </c>
      <c r="D4" s="89">
        <v>0</v>
      </c>
      <c r="E4" s="89">
        <v>1999</v>
      </c>
      <c r="F4" s="89">
        <v>500</v>
      </c>
      <c r="G4" s="50"/>
      <c r="H4" s="3"/>
    </row>
    <row r="5" spans="1:8" x14ac:dyDescent="0.3">
      <c r="A5" s="3"/>
      <c r="B5" s="49"/>
      <c r="C5" s="90">
        <v>0.25</v>
      </c>
      <c r="D5" s="91">
        <v>2000</v>
      </c>
      <c r="E5" s="91">
        <v>4999</v>
      </c>
      <c r="F5" s="91">
        <v>1250</v>
      </c>
      <c r="G5" s="50"/>
      <c r="H5" s="3"/>
    </row>
    <row r="6" spans="1:8" x14ac:dyDescent="0.3">
      <c r="A6" s="3"/>
      <c r="B6" s="49"/>
      <c r="C6" s="92">
        <v>0.23</v>
      </c>
      <c r="D6" s="89">
        <v>5000</v>
      </c>
      <c r="E6" s="89">
        <v>9999</v>
      </c>
      <c r="F6" s="89">
        <v>2300</v>
      </c>
      <c r="G6" s="50"/>
      <c r="H6" s="3"/>
    </row>
    <row r="7" spans="1:8" x14ac:dyDescent="0.3">
      <c r="A7" s="3"/>
      <c r="B7" s="49"/>
      <c r="C7" s="90">
        <v>0.21</v>
      </c>
      <c r="D7" s="91">
        <v>10000</v>
      </c>
      <c r="E7" s="91">
        <v>14999</v>
      </c>
      <c r="F7" s="91">
        <v>3150</v>
      </c>
      <c r="G7" s="50"/>
      <c r="H7" s="3"/>
    </row>
    <row r="8" spans="1:8" x14ac:dyDescent="0.3">
      <c r="A8" s="3"/>
      <c r="B8" s="49"/>
      <c r="C8" s="92">
        <v>0.19</v>
      </c>
      <c r="D8" s="89">
        <v>15000</v>
      </c>
      <c r="E8" s="89">
        <v>19999</v>
      </c>
      <c r="F8" s="89">
        <v>3800</v>
      </c>
      <c r="G8" s="50"/>
      <c r="H8" s="3"/>
    </row>
    <row r="9" spans="1:8" x14ac:dyDescent="0.3">
      <c r="A9" s="3"/>
      <c r="B9" s="49"/>
      <c r="C9" s="90">
        <v>0.17</v>
      </c>
      <c r="D9" s="91">
        <v>20000</v>
      </c>
      <c r="E9" s="91">
        <v>24999</v>
      </c>
      <c r="F9" s="91">
        <v>4250</v>
      </c>
      <c r="G9" s="50"/>
      <c r="H9" s="3"/>
    </row>
    <row r="10" spans="1:8" x14ac:dyDescent="0.3">
      <c r="A10" s="3"/>
      <c r="B10" s="49"/>
      <c r="C10" s="92">
        <v>0.15</v>
      </c>
      <c r="D10" s="89">
        <v>25000</v>
      </c>
      <c r="E10" s="89">
        <v>49000</v>
      </c>
      <c r="F10" s="89">
        <v>7500</v>
      </c>
      <c r="G10" s="50"/>
      <c r="H10" s="3"/>
    </row>
    <row r="11" spans="1:8" x14ac:dyDescent="0.3">
      <c r="A11" s="3"/>
      <c r="B11" s="49"/>
      <c r="C11" s="90">
        <v>0.14000000000000001</v>
      </c>
      <c r="D11" s="91">
        <v>50000</v>
      </c>
      <c r="E11" s="91">
        <v>99999</v>
      </c>
      <c r="F11" s="91">
        <v>14000</v>
      </c>
      <c r="G11" s="50"/>
      <c r="H11" s="3"/>
    </row>
    <row r="12" spans="1:8" x14ac:dyDescent="0.3">
      <c r="A12" s="3"/>
      <c r="B12" s="49"/>
      <c r="C12" s="92">
        <v>0.13</v>
      </c>
      <c r="D12" s="89">
        <v>100000</v>
      </c>
      <c r="E12" s="89">
        <v>149999</v>
      </c>
      <c r="F12" s="89">
        <v>19500</v>
      </c>
      <c r="G12" s="50"/>
      <c r="H12" s="3"/>
    </row>
    <row r="13" spans="1:8" x14ac:dyDescent="0.3">
      <c r="A13" s="3"/>
      <c r="B13" s="49"/>
      <c r="C13" s="90">
        <v>0.12</v>
      </c>
      <c r="D13" s="91">
        <v>150000</v>
      </c>
      <c r="E13" s="91">
        <v>199999</v>
      </c>
      <c r="F13" s="91">
        <v>24000</v>
      </c>
      <c r="G13" s="50"/>
      <c r="H13" s="3"/>
    </row>
    <row r="14" spans="1:8" x14ac:dyDescent="0.3">
      <c r="A14" s="3"/>
      <c r="B14" s="49"/>
      <c r="C14" s="92">
        <v>0.11</v>
      </c>
      <c r="D14" s="89">
        <v>200000</v>
      </c>
      <c r="E14" s="89">
        <v>249999</v>
      </c>
      <c r="F14" s="89">
        <v>27500</v>
      </c>
      <c r="G14" s="50"/>
      <c r="H14" s="3"/>
    </row>
    <row r="15" spans="1:8" x14ac:dyDescent="0.3">
      <c r="A15" s="3"/>
      <c r="B15" s="49"/>
      <c r="C15" s="90">
        <v>0.1</v>
      </c>
      <c r="D15" s="91">
        <v>250000</v>
      </c>
      <c r="E15" s="91">
        <v>349999</v>
      </c>
      <c r="F15" s="91">
        <v>35000</v>
      </c>
      <c r="G15" s="50"/>
      <c r="H15" s="3"/>
    </row>
    <row r="16" spans="1:8" x14ac:dyDescent="0.3">
      <c r="A16" s="3"/>
      <c r="B16" s="49"/>
      <c r="C16" s="92">
        <v>0.09</v>
      </c>
      <c r="D16" s="89">
        <v>350000</v>
      </c>
      <c r="E16" s="89">
        <v>499999</v>
      </c>
      <c r="F16" s="89">
        <v>45000</v>
      </c>
      <c r="G16" s="50"/>
      <c r="H16" s="3"/>
    </row>
    <row r="17" spans="1:8" x14ac:dyDescent="0.3">
      <c r="A17" s="3"/>
      <c r="B17" s="49"/>
      <c r="C17" s="90">
        <v>0.08</v>
      </c>
      <c r="D17" s="91">
        <v>500000</v>
      </c>
      <c r="E17" s="91">
        <v>749999</v>
      </c>
      <c r="F17" s="91">
        <v>60000</v>
      </c>
      <c r="G17" s="50"/>
      <c r="H17" s="3"/>
    </row>
    <row r="18" spans="1:8" x14ac:dyDescent="0.3">
      <c r="A18" s="3"/>
      <c r="B18" s="49"/>
      <c r="C18" s="92">
        <v>7.0000000000000007E-2</v>
      </c>
      <c r="D18" s="89">
        <v>750000</v>
      </c>
      <c r="E18" s="89">
        <v>1249999</v>
      </c>
      <c r="F18" s="89">
        <v>87000</v>
      </c>
      <c r="G18" s="50"/>
      <c r="H18" s="3"/>
    </row>
    <row r="19" spans="1:8" x14ac:dyDescent="0.3">
      <c r="A19" s="3"/>
      <c r="B19" s="49"/>
      <c r="C19" s="90">
        <v>0.06</v>
      </c>
      <c r="D19" s="91">
        <v>1250000</v>
      </c>
      <c r="E19" s="91">
        <v>1999999</v>
      </c>
      <c r="F19" s="91">
        <v>120000</v>
      </c>
      <c r="G19" s="50"/>
      <c r="H19" s="3"/>
    </row>
    <row r="20" spans="1:8" x14ac:dyDescent="0.3">
      <c r="A20" s="3"/>
      <c r="B20" s="49"/>
      <c r="C20" s="92">
        <v>0.05</v>
      </c>
      <c r="D20" s="89">
        <v>2000000</v>
      </c>
      <c r="E20" s="89">
        <v>2999999</v>
      </c>
      <c r="F20" s="89">
        <v>150000</v>
      </c>
      <c r="G20" s="50"/>
      <c r="H20" s="3"/>
    </row>
    <row r="21" spans="1:8" x14ac:dyDescent="0.3">
      <c r="A21" s="3"/>
      <c r="B21" s="49"/>
      <c r="C21" s="90">
        <v>0.04</v>
      </c>
      <c r="D21" s="91">
        <v>3000000</v>
      </c>
      <c r="E21" s="91">
        <v>4999999</v>
      </c>
      <c r="F21" s="91">
        <v>200000</v>
      </c>
      <c r="G21" s="50"/>
      <c r="H21" s="3"/>
    </row>
    <row r="22" spans="1:8" x14ac:dyDescent="0.3">
      <c r="A22" s="3"/>
      <c r="B22" s="49"/>
      <c r="C22" s="45"/>
      <c r="D22" s="45"/>
      <c r="E22" s="45"/>
      <c r="F22" s="45"/>
      <c r="G22" s="50"/>
      <c r="H22" s="3"/>
    </row>
    <row r="23" spans="1:8" x14ac:dyDescent="0.3">
      <c r="A23" s="3"/>
      <c r="B23" s="249" t="s">
        <v>22</v>
      </c>
      <c r="C23" s="250"/>
      <c r="D23" s="250"/>
      <c r="E23" s="250"/>
      <c r="F23" s="250"/>
      <c r="G23" s="251"/>
      <c r="H23" s="3"/>
    </row>
    <row r="24" spans="1:8" x14ac:dyDescent="0.3">
      <c r="A24" s="3"/>
      <c r="B24" s="252"/>
      <c r="C24" s="250"/>
      <c r="D24" s="250"/>
      <c r="E24" s="250"/>
      <c r="F24" s="250"/>
      <c r="G24" s="251"/>
      <c r="H24" s="3"/>
    </row>
    <row r="25" spans="1:8" x14ac:dyDescent="0.3">
      <c r="A25" s="3"/>
      <c r="B25" s="252"/>
      <c r="C25" s="250"/>
      <c r="D25" s="250"/>
      <c r="E25" s="250"/>
      <c r="F25" s="250"/>
      <c r="G25" s="251"/>
      <c r="H25" s="3"/>
    </row>
    <row r="26" spans="1:8" x14ac:dyDescent="0.3">
      <c r="A26" s="3"/>
      <c r="B26" s="252"/>
      <c r="C26" s="250"/>
      <c r="D26" s="250"/>
      <c r="E26" s="250"/>
      <c r="F26" s="250"/>
      <c r="G26" s="251"/>
      <c r="H26" s="3"/>
    </row>
    <row r="27" spans="1:8" x14ac:dyDescent="0.3">
      <c r="A27" s="3"/>
      <c r="B27" s="252"/>
      <c r="C27" s="250"/>
      <c r="D27" s="250"/>
      <c r="E27" s="250"/>
      <c r="F27" s="250"/>
      <c r="G27" s="251"/>
      <c r="H27" s="3"/>
    </row>
    <row r="28" spans="1:8" x14ac:dyDescent="0.3">
      <c r="A28" s="3"/>
      <c r="B28" s="252"/>
      <c r="C28" s="250"/>
      <c r="D28" s="250"/>
      <c r="E28" s="250"/>
      <c r="F28" s="250"/>
      <c r="G28" s="251"/>
      <c r="H28" s="3"/>
    </row>
    <row r="29" spans="1:8" x14ac:dyDescent="0.3">
      <c r="A29" s="3"/>
      <c r="B29" s="51"/>
      <c r="C29" s="44"/>
      <c r="D29" s="44"/>
      <c r="E29" s="44"/>
      <c r="F29" s="44"/>
      <c r="G29" s="52"/>
      <c r="H29" s="3"/>
    </row>
    <row r="30" spans="1:8" x14ac:dyDescent="0.3">
      <c r="A30" s="3"/>
      <c r="B30" s="253" t="s">
        <v>23</v>
      </c>
      <c r="C30" s="254"/>
      <c r="D30" s="254"/>
      <c r="E30" s="254"/>
      <c r="F30" s="254"/>
      <c r="G30" s="255"/>
      <c r="H30" s="3"/>
    </row>
    <row r="31" spans="1:8" x14ac:dyDescent="0.3">
      <c r="A31" s="3"/>
      <c r="B31" s="256"/>
      <c r="C31" s="254"/>
      <c r="D31" s="254"/>
      <c r="E31" s="254"/>
      <c r="F31" s="254"/>
      <c r="G31" s="255"/>
      <c r="H31" s="3"/>
    </row>
    <row r="32" spans="1:8" x14ac:dyDescent="0.3">
      <c r="A32" s="3"/>
      <c r="B32" s="256"/>
      <c r="C32" s="254"/>
      <c r="D32" s="254"/>
      <c r="E32" s="254"/>
      <c r="F32" s="254"/>
      <c r="G32" s="255"/>
      <c r="H32" s="3"/>
    </row>
    <row r="33" spans="1:8" x14ac:dyDescent="0.3">
      <c r="A33" s="3"/>
      <c r="B33" s="256"/>
      <c r="C33" s="254"/>
      <c r="D33" s="254"/>
      <c r="E33" s="254"/>
      <c r="F33" s="254"/>
      <c r="G33" s="255"/>
      <c r="H33" s="3"/>
    </row>
    <row r="34" spans="1:8" x14ac:dyDescent="0.3">
      <c r="A34" s="3"/>
      <c r="B34" s="256"/>
      <c r="C34" s="254"/>
      <c r="D34" s="254"/>
      <c r="E34" s="254"/>
      <c r="F34" s="254"/>
      <c r="G34" s="255"/>
      <c r="H34" s="3"/>
    </row>
    <row r="35" spans="1:8" x14ac:dyDescent="0.3">
      <c r="A35" s="3"/>
      <c r="B35" s="256"/>
      <c r="C35" s="254"/>
      <c r="D35" s="254"/>
      <c r="E35" s="254"/>
      <c r="F35" s="254"/>
      <c r="G35" s="255"/>
      <c r="H35" s="3"/>
    </row>
    <row r="36" spans="1:8" x14ac:dyDescent="0.3">
      <c r="A36" s="3"/>
      <c r="B36" s="256"/>
      <c r="C36" s="254"/>
      <c r="D36" s="254"/>
      <c r="E36" s="254"/>
      <c r="F36" s="254"/>
      <c r="G36" s="255"/>
      <c r="H36" s="3"/>
    </row>
    <row r="37" spans="1:8" x14ac:dyDescent="0.3">
      <c r="A37" s="3"/>
      <c r="B37" s="256"/>
      <c r="C37" s="254"/>
      <c r="D37" s="254"/>
      <c r="E37" s="254"/>
      <c r="F37" s="254"/>
      <c r="G37" s="255"/>
      <c r="H37" s="3"/>
    </row>
    <row r="38" spans="1:8" x14ac:dyDescent="0.3">
      <c r="A38" s="3"/>
      <c r="B38" s="256"/>
      <c r="C38" s="254"/>
      <c r="D38" s="254"/>
      <c r="E38" s="254"/>
      <c r="F38" s="254"/>
      <c r="G38" s="255"/>
      <c r="H38" s="3"/>
    </row>
    <row r="39" spans="1:8" x14ac:dyDescent="0.3">
      <c r="A39" s="3"/>
      <c r="B39" s="256"/>
      <c r="C39" s="254"/>
      <c r="D39" s="254"/>
      <c r="E39" s="254"/>
      <c r="F39" s="254"/>
      <c r="G39" s="255"/>
      <c r="H39" s="3"/>
    </row>
    <row r="40" spans="1:8" x14ac:dyDescent="0.3">
      <c r="A40" s="3"/>
      <c r="B40" s="256"/>
      <c r="C40" s="254"/>
      <c r="D40" s="254"/>
      <c r="E40" s="254"/>
      <c r="F40" s="254"/>
      <c r="G40" s="255"/>
      <c r="H40" s="3"/>
    </row>
    <row r="41" spans="1:8" x14ac:dyDescent="0.3">
      <c r="A41" s="3"/>
      <c r="B41" s="256"/>
      <c r="C41" s="254"/>
      <c r="D41" s="254"/>
      <c r="E41" s="254"/>
      <c r="F41" s="254"/>
      <c r="G41" s="255"/>
      <c r="H41" s="3"/>
    </row>
    <row r="42" spans="1:8" x14ac:dyDescent="0.3">
      <c r="A42" s="3"/>
      <c r="B42" s="256"/>
      <c r="C42" s="254"/>
      <c r="D42" s="254"/>
      <c r="E42" s="254"/>
      <c r="F42" s="254"/>
      <c r="G42" s="255"/>
      <c r="H42" s="3"/>
    </row>
    <row r="43" spans="1:8" ht="16.2" thickBot="1" x14ac:dyDescent="0.35">
      <c r="A43" s="3"/>
      <c r="B43" s="256"/>
      <c r="C43" s="254"/>
      <c r="D43" s="257"/>
      <c r="E43" s="257"/>
      <c r="F43" s="257"/>
      <c r="G43" s="258"/>
      <c r="H43" s="3"/>
    </row>
    <row r="44" spans="1:8" ht="16.2" thickBot="1" x14ac:dyDescent="0.35">
      <c r="A44" s="3"/>
      <c r="B44" s="261" t="s">
        <v>280</v>
      </c>
      <c r="C44" s="262"/>
      <c r="D44" s="3"/>
      <c r="E44" s="3"/>
      <c r="F44" s="3"/>
      <c r="G44" s="3"/>
      <c r="H44" s="3"/>
    </row>
    <row r="45" spans="1:8" ht="16.2" thickBot="1" x14ac:dyDescent="0.35">
      <c r="B45" s="259" t="s">
        <v>131</v>
      </c>
      <c r="C45" s="260"/>
    </row>
    <row r="46" spans="1:8" x14ac:dyDescent="0.3">
      <c r="B46" s="154"/>
      <c r="C46" s="159" t="s">
        <v>279</v>
      </c>
    </row>
    <row r="47" spans="1:8" x14ac:dyDescent="0.3">
      <c r="B47" s="154"/>
      <c r="C47" s="159" t="s">
        <v>82</v>
      </c>
    </row>
    <row r="48" spans="1:8" x14ac:dyDescent="0.3">
      <c r="B48" s="155"/>
      <c r="C48" s="156" t="s">
        <v>132</v>
      </c>
    </row>
    <row r="49" spans="2:3" x14ac:dyDescent="0.3">
      <c r="B49" s="155"/>
      <c r="C49" s="156" t="s">
        <v>133</v>
      </c>
    </row>
    <row r="50" spans="2:3" x14ac:dyDescent="0.3">
      <c r="B50" s="155"/>
      <c r="C50" s="156" t="s">
        <v>134</v>
      </c>
    </row>
    <row r="51" spans="2:3" x14ac:dyDescent="0.3">
      <c r="B51" s="155"/>
      <c r="C51" s="156" t="s">
        <v>135</v>
      </c>
    </row>
    <row r="52" spans="2:3" x14ac:dyDescent="0.3">
      <c r="B52" s="155"/>
      <c r="C52" s="156" t="s">
        <v>136</v>
      </c>
    </row>
    <row r="53" spans="2:3" x14ac:dyDescent="0.3">
      <c r="B53" s="155"/>
      <c r="C53" s="156" t="s">
        <v>137</v>
      </c>
    </row>
    <row r="54" spans="2:3" x14ac:dyDescent="0.3">
      <c r="B54" s="155"/>
      <c r="C54" s="156" t="s">
        <v>138</v>
      </c>
    </row>
    <row r="55" spans="2:3" x14ac:dyDescent="0.3">
      <c r="B55" s="155"/>
      <c r="C55" s="156" t="s">
        <v>139</v>
      </c>
    </row>
    <row r="56" spans="2:3" x14ac:dyDescent="0.3">
      <c r="B56" s="155"/>
      <c r="C56" s="156" t="s">
        <v>140</v>
      </c>
    </row>
    <row r="57" spans="2:3" x14ac:dyDescent="0.3">
      <c r="B57" s="155"/>
      <c r="C57" s="156" t="s">
        <v>141</v>
      </c>
    </row>
    <row r="58" spans="2:3" x14ac:dyDescent="0.3">
      <c r="B58" s="155"/>
      <c r="C58" s="156" t="s">
        <v>142</v>
      </c>
    </row>
    <row r="59" spans="2:3" x14ac:dyDescent="0.3">
      <c r="B59" s="155"/>
      <c r="C59" s="156" t="s">
        <v>143</v>
      </c>
    </row>
    <row r="60" spans="2:3" x14ac:dyDescent="0.3">
      <c r="B60" s="155"/>
      <c r="C60" s="156" t="s">
        <v>144</v>
      </c>
    </row>
    <row r="61" spans="2:3" x14ac:dyDescent="0.3">
      <c r="B61" s="155"/>
      <c r="C61" s="156" t="s">
        <v>145</v>
      </c>
    </row>
    <row r="62" spans="2:3" x14ac:dyDescent="0.3">
      <c r="B62" s="155"/>
      <c r="C62" s="156" t="s">
        <v>146</v>
      </c>
    </row>
    <row r="63" spans="2:3" x14ac:dyDescent="0.3">
      <c r="B63" s="155"/>
      <c r="C63" s="156" t="s">
        <v>147</v>
      </c>
    </row>
    <row r="64" spans="2:3" x14ac:dyDescent="0.3">
      <c r="B64" s="155"/>
      <c r="C64" s="156" t="s">
        <v>148</v>
      </c>
    </row>
    <row r="65" spans="2:3" x14ac:dyDescent="0.3">
      <c r="B65" s="155"/>
      <c r="C65" s="156" t="s">
        <v>149</v>
      </c>
    </row>
    <row r="66" spans="2:3" x14ac:dyDescent="0.3">
      <c r="B66" s="155"/>
      <c r="C66" s="156" t="s">
        <v>150</v>
      </c>
    </row>
    <row r="67" spans="2:3" x14ac:dyDescent="0.3">
      <c r="B67" s="155"/>
      <c r="C67" s="156" t="s">
        <v>151</v>
      </c>
    </row>
    <row r="68" spans="2:3" x14ac:dyDescent="0.3">
      <c r="B68" s="155"/>
      <c r="C68" s="156" t="s">
        <v>152</v>
      </c>
    </row>
    <row r="69" spans="2:3" x14ac:dyDescent="0.3">
      <c r="B69" s="155"/>
      <c r="C69" s="156" t="s">
        <v>153</v>
      </c>
    </row>
    <row r="70" spans="2:3" x14ac:dyDescent="0.3">
      <c r="B70" s="155"/>
      <c r="C70" s="156" t="s">
        <v>154</v>
      </c>
    </row>
    <row r="71" spans="2:3" x14ac:dyDescent="0.3">
      <c r="B71" s="155"/>
      <c r="C71" s="156" t="s">
        <v>155</v>
      </c>
    </row>
    <row r="72" spans="2:3" x14ac:dyDescent="0.3">
      <c r="B72" s="155"/>
      <c r="C72" s="156" t="s">
        <v>156</v>
      </c>
    </row>
    <row r="73" spans="2:3" x14ac:dyDescent="0.3">
      <c r="B73" s="155"/>
      <c r="C73" s="156" t="s">
        <v>157</v>
      </c>
    </row>
    <row r="74" spans="2:3" x14ac:dyDescent="0.3">
      <c r="B74" s="155"/>
      <c r="C74" s="156" t="s">
        <v>158</v>
      </c>
    </row>
    <row r="75" spans="2:3" x14ac:dyDescent="0.3">
      <c r="B75" s="155"/>
      <c r="C75" s="156" t="s">
        <v>159</v>
      </c>
    </row>
    <row r="76" spans="2:3" x14ac:dyDescent="0.3">
      <c r="B76" s="155"/>
      <c r="C76" s="156" t="s">
        <v>160</v>
      </c>
    </row>
    <row r="77" spans="2:3" x14ac:dyDescent="0.3">
      <c r="B77" s="155"/>
      <c r="C77" s="156" t="s">
        <v>161</v>
      </c>
    </row>
    <row r="78" spans="2:3" x14ac:dyDescent="0.3">
      <c r="B78" s="155"/>
      <c r="C78" s="156" t="s">
        <v>162</v>
      </c>
    </row>
    <row r="79" spans="2:3" x14ac:dyDescent="0.3">
      <c r="B79" s="155"/>
      <c r="C79" s="156" t="s">
        <v>163</v>
      </c>
    </row>
    <row r="80" spans="2:3" x14ac:dyDescent="0.3">
      <c r="B80" s="155"/>
      <c r="C80" s="156" t="s">
        <v>164</v>
      </c>
    </row>
    <row r="81" spans="2:3" x14ac:dyDescent="0.3">
      <c r="B81" s="155"/>
      <c r="C81" s="156" t="s">
        <v>165</v>
      </c>
    </row>
    <row r="82" spans="2:3" x14ac:dyDescent="0.3">
      <c r="B82" s="155"/>
      <c r="C82" s="156" t="s">
        <v>166</v>
      </c>
    </row>
    <row r="83" spans="2:3" x14ac:dyDescent="0.3">
      <c r="B83" s="155"/>
      <c r="C83" s="156" t="s">
        <v>167</v>
      </c>
    </row>
    <row r="84" spans="2:3" x14ac:dyDescent="0.3">
      <c r="B84" s="155"/>
      <c r="C84" s="156" t="s">
        <v>168</v>
      </c>
    </row>
    <row r="85" spans="2:3" x14ac:dyDescent="0.3">
      <c r="B85" s="155"/>
      <c r="C85" s="156" t="s">
        <v>169</v>
      </c>
    </row>
    <row r="86" spans="2:3" x14ac:dyDescent="0.3">
      <c r="B86" s="155"/>
      <c r="C86" s="156" t="s">
        <v>170</v>
      </c>
    </row>
    <row r="87" spans="2:3" x14ac:dyDescent="0.3">
      <c r="B87" s="155"/>
      <c r="C87" s="156" t="s">
        <v>171</v>
      </c>
    </row>
    <row r="88" spans="2:3" x14ac:dyDescent="0.3">
      <c r="B88" s="155"/>
      <c r="C88" s="156" t="s">
        <v>172</v>
      </c>
    </row>
    <row r="89" spans="2:3" x14ac:dyDescent="0.3">
      <c r="B89" s="155"/>
      <c r="C89" s="156" t="s">
        <v>173</v>
      </c>
    </row>
    <row r="90" spans="2:3" x14ac:dyDescent="0.3">
      <c r="B90" s="155"/>
      <c r="C90" s="156" t="s">
        <v>174</v>
      </c>
    </row>
    <row r="91" spans="2:3" x14ac:dyDescent="0.3">
      <c r="B91" s="155"/>
      <c r="C91" s="156" t="s">
        <v>175</v>
      </c>
    </row>
    <row r="92" spans="2:3" x14ac:dyDescent="0.3">
      <c r="B92" s="155"/>
      <c r="C92" s="156" t="s">
        <v>176</v>
      </c>
    </row>
    <row r="93" spans="2:3" x14ac:dyDescent="0.3">
      <c r="B93" s="155"/>
      <c r="C93" s="156" t="s">
        <v>177</v>
      </c>
    </row>
    <row r="94" spans="2:3" x14ac:dyDescent="0.3">
      <c r="B94" s="155"/>
      <c r="C94" s="156" t="s">
        <v>178</v>
      </c>
    </row>
    <row r="95" spans="2:3" x14ac:dyDescent="0.3">
      <c r="B95" s="155"/>
      <c r="C95" s="156" t="s">
        <v>179</v>
      </c>
    </row>
    <row r="96" spans="2:3" x14ac:dyDescent="0.3">
      <c r="B96" s="155"/>
      <c r="C96" s="156" t="s">
        <v>180</v>
      </c>
    </row>
    <row r="97" spans="2:3" x14ac:dyDescent="0.3">
      <c r="B97" s="155"/>
      <c r="C97" s="156" t="s">
        <v>181</v>
      </c>
    </row>
    <row r="98" spans="2:3" x14ac:dyDescent="0.3">
      <c r="B98" s="155"/>
      <c r="C98" s="156" t="s">
        <v>182</v>
      </c>
    </row>
    <row r="99" spans="2:3" x14ac:dyDescent="0.3">
      <c r="B99" s="155"/>
      <c r="C99" s="156" t="s">
        <v>183</v>
      </c>
    </row>
    <row r="100" spans="2:3" x14ac:dyDescent="0.3">
      <c r="B100" s="155"/>
      <c r="C100" s="156" t="s">
        <v>184</v>
      </c>
    </row>
    <row r="101" spans="2:3" x14ac:dyDescent="0.3">
      <c r="B101" s="155"/>
      <c r="C101" s="156" t="s">
        <v>185</v>
      </c>
    </row>
    <row r="102" spans="2:3" x14ac:dyDescent="0.3">
      <c r="B102" s="155"/>
      <c r="C102" s="156" t="s">
        <v>186</v>
      </c>
    </row>
    <row r="103" spans="2:3" x14ac:dyDescent="0.3">
      <c r="B103" s="155"/>
      <c r="C103" s="156" t="s">
        <v>187</v>
      </c>
    </row>
    <row r="104" spans="2:3" x14ac:dyDescent="0.3">
      <c r="B104" s="155"/>
      <c r="C104" s="156" t="s">
        <v>188</v>
      </c>
    </row>
    <row r="105" spans="2:3" x14ac:dyDescent="0.3">
      <c r="B105" s="155"/>
      <c r="C105" s="156" t="s">
        <v>189</v>
      </c>
    </row>
    <row r="106" spans="2:3" x14ac:dyDescent="0.3">
      <c r="B106" s="155"/>
      <c r="C106" s="156" t="s">
        <v>190</v>
      </c>
    </row>
    <row r="107" spans="2:3" x14ac:dyDescent="0.3">
      <c r="B107" s="155"/>
      <c r="C107" s="156" t="s">
        <v>191</v>
      </c>
    </row>
    <row r="108" spans="2:3" x14ac:dyDescent="0.3">
      <c r="B108" s="155"/>
      <c r="C108" s="156" t="s">
        <v>192</v>
      </c>
    </row>
    <row r="109" spans="2:3" x14ac:dyDescent="0.3">
      <c r="B109" s="155"/>
      <c r="C109" s="156" t="s">
        <v>193</v>
      </c>
    </row>
    <row r="110" spans="2:3" x14ac:dyDescent="0.3">
      <c r="B110" s="155"/>
      <c r="C110" s="156" t="s">
        <v>194</v>
      </c>
    </row>
    <row r="111" spans="2:3" x14ac:dyDescent="0.3">
      <c r="B111" s="155"/>
      <c r="C111" s="156" t="s">
        <v>195</v>
      </c>
    </row>
    <row r="112" spans="2:3" x14ac:dyDescent="0.3">
      <c r="B112" s="155"/>
      <c r="C112" s="156" t="s">
        <v>196</v>
      </c>
    </row>
    <row r="113" spans="2:3" x14ac:dyDescent="0.3">
      <c r="B113" s="155"/>
      <c r="C113" s="156" t="s">
        <v>197</v>
      </c>
    </row>
    <row r="114" spans="2:3" x14ac:dyDescent="0.3">
      <c r="B114" s="155"/>
      <c r="C114" s="156" t="s">
        <v>198</v>
      </c>
    </row>
    <row r="115" spans="2:3" x14ac:dyDescent="0.3">
      <c r="B115" s="155"/>
      <c r="C115" s="156" t="s">
        <v>199</v>
      </c>
    </row>
    <row r="116" spans="2:3" x14ac:dyDescent="0.3">
      <c r="B116" s="155"/>
      <c r="C116" s="156" t="s">
        <v>200</v>
      </c>
    </row>
    <row r="117" spans="2:3" x14ac:dyDescent="0.3">
      <c r="B117" s="155"/>
      <c r="C117" s="156" t="s">
        <v>201</v>
      </c>
    </row>
    <row r="118" spans="2:3" x14ac:dyDescent="0.3">
      <c r="B118" s="155"/>
      <c r="C118" s="156" t="s">
        <v>202</v>
      </c>
    </row>
    <row r="119" spans="2:3" x14ac:dyDescent="0.3">
      <c r="B119" s="155"/>
      <c r="C119" s="156" t="s">
        <v>203</v>
      </c>
    </row>
    <row r="120" spans="2:3" x14ac:dyDescent="0.3">
      <c r="B120" s="155"/>
      <c r="C120" s="156" t="s">
        <v>204</v>
      </c>
    </row>
    <row r="121" spans="2:3" x14ac:dyDescent="0.3">
      <c r="B121" s="155"/>
      <c r="C121" s="156" t="s">
        <v>205</v>
      </c>
    </row>
    <row r="122" spans="2:3" x14ac:dyDescent="0.3">
      <c r="B122" s="155"/>
      <c r="C122" s="156" t="s">
        <v>206</v>
      </c>
    </row>
    <row r="123" spans="2:3" x14ac:dyDescent="0.3">
      <c r="B123" s="155"/>
      <c r="C123" s="156" t="s">
        <v>207</v>
      </c>
    </row>
    <row r="124" spans="2:3" x14ac:dyDescent="0.3">
      <c r="B124" s="155"/>
      <c r="C124" s="156" t="s">
        <v>208</v>
      </c>
    </row>
    <row r="125" spans="2:3" x14ac:dyDescent="0.3">
      <c r="B125" s="155"/>
      <c r="C125" s="156" t="s">
        <v>209</v>
      </c>
    </row>
    <row r="126" spans="2:3" x14ac:dyDescent="0.3">
      <c r="B126" s="155"/>
      <c r="C126" s="156" t="s">
        <v>210</v>
      </c>
    </row>
    <row r="127" spans="2:3" x14ac:dyDescent="0.3">
      <c r="B127" s="155"/>
      <c r="C127" s="156" t="s">
        <v>211</v>
      </c>
    </row>
    <row r="128" spans="2:3" x14ac:dyDescent="0.3">
      <c r="B128" s="155"/>
      <c r="C128" s="156" t="s">
        <v>212</v>
      </c>
    </row>
    <row r="129" spans="2:3" x14ac:dyDescent="0.3">
      <c r="B129" s="155"/>
      <c r="C129" s="156" t="s">
        <v>213</v>
      </c>
    </row>
    <row r="130" spans="2:3" x14ac:dyDescent="0.3">
      <c r="B130" s="155"/>
      <c r="C130" s="156" t="s">
        <v>214</v>
      </c>
    </row>
    <row r="131" spans="2:3" x14ac:dyDescent="0.3">
      <c r="B131" s="155"/>
      <c r="C131" s="156" t="s">
        <v>215</v>
      </c>
    </row>
    <row r="132" spans="2:3" x14ac:dyDescent="0.3">
      <c r="B132" s="155"/>
      <c r="C132" s="156" t="s">
        <v>216</v>
      </c>
    </row>
    <row r="133" spans="2:3" x14ac:dyDescent="0.3">
      <c r="B133" s="155"/>
      <c r="C133" s="156" t="s">
        <v>217</v>
      </c>
    </row>
    <row r="134" spans="2:3" x14ac:dyDescent="0.3">
      <c r="B134" s="155"/>
      <c r="C134" s="156" t="s">
        <v>218</v>
      </c>
    </row>
    <row r="135" spans="2:3" x14ac:dyDescent="0.3">
      <c r="B135" s="155"/>
      <c r="C135" s="156" t="s">
        <v>219</v>
      </c>
    </row>
    <row r="136" spans="2:3" x14ac:dyDescent="0.3">
      <c r="B136" s="155"/>
      <c r="C136" s="156" t="s">
        <v>220</v>
      </c>
    </row>
    <row r="137" spans="2:3" x14ac:dyDescent="0.3">
      <c r="B137" s="155"/>
      <c r="C137" s="156" t="s">
        <v>221</v>
      </c>
    </row>
    <row r="138" spans="2:3" x14ac:dyDescent="0.3">
      <c r="B138" s="155"/>
      <c r="C138" s="156" t="s">
        <v>222</v>
      </c>
    </row>
    <row r="139" spans="2:3" x14ac:dyDescent="0.3">
      <c r="B139" s="155"/>
      <c r="C139" s="156" t="s">
        <v>223</v>
      </c>
    </row>
    <row r="140" spans="2:3" x14ac:dyDescent="0.3">
      <c r="B140" s="155"/>
      <c r="C140" s="156" t="s">
        <v>224</v>
      </c>
    </row>
    <row r="141" spans="2:3" x14ac:dyDescent="0.3">
      <c r="B141" s="155"/>
      <c r="C141" s="156" t="s">
        <v>225</v>
      </c>
    </row>
    <row r="142" spans="2:3" x14ac:dyDescent="0.3">
      <c r="B142" s="155"/>
      <c r="C142" s="156" t="s">
        <v>226</v>
      </c>
    </row>
    <row r="143" spans="2:3" x14ac:dyDescent="0.3">
      <c r="B143" s="155"/>
      <c r="C143" s="156" t="s">
        <v>227</v>
      </c>
    </row>
    <row r="144" spans="2:3" x14ac:dyDescent="0.3">
      <c r="B144" s="155"/>
      <c r="C144" s="156" t="s">
        <v>228</v>
      </c>
    </row>
    <row r="145" spans="2:3" x14ac:dyDescent="0.3">
      <c r="B145" s="155"/>
      <c r="C145" s="156" t="s">
        <v>229</v>
      </c>
    </row>
    <row r="146" spans="2:3" x14ac:dyDescent="0.3">
      <c r="B146" s="155"/>
      <c r="C146" s="156" t="s">
        <v>230</v>
      </c>
    </row>
    <row r="147" spans="2:3" x14ac:dyDescent="0.3">
      <c r="B147" s="155"/>
      <c r="C147" s="156" t="s">
        <v>231</v>
      </c>
    </row>
    <row r="148" spans="2:3" x14ac:dyDescent="0.3">
      <c r="B148" s="155"/>
      <c r="C148" s="156" t="s">
        <v>232</v>
      </c>
    </row>
    <row r="149" spans="2:3" x14ac:dyDescent="0.3">
      <c r="B149" s="155"/>
      <c r="C149" s="156" t="s">
        <v>233</v>
      </c>
    </row>
    <row r="150" spans="2:3" x14ac:dyDescent="0.3">
      <c r="B150" s="155"/>
      <c r="C150" s="156" t="s">
        <v>234</v>
      </c>
    </row>
    <row r="151" spans="2:3" x14ac:dyDescent="0.3">
      <c r="B151" s="155"/>
      <c r="C151" s="156" t="s">
        <v>235</v>
      </c>
    </row>
    <row r="152" spans="2:3" x14ac:dyDescent="0.3">
      <c r="B152" s="155"/>
      <c r="C152" s="156" t="s">
        <v>236</v>
      </c>
    </row>
    <row r="153" spans="2:3" x14ac:dyDescent="0.3">
      <c r="B153" s="155"/>
      <c r="C153" s="156" t="s">
        <v>237</v>
      </c>
    </row>
    <row r="154" spans="2:3" x14ac:dyDescent="0.3">
      <c r="B154" s="155"/>
      <c r="C154" s="156" t="s">
        <v>238</v>
      </c>
    </row>
    <row r="155" spans="2:3" x14ac:dyDescent="0.3">
      <c r="B155" s="155"/>
      <c r="C155" s="156" t="s">
        <v>239</v>
      </c>
    </row>
    <row r="156" spans="2:3" x14ac:dyDescent="0.3">
      <c r="B156" s="155"/>
      <c r="C156" s="156" t="s">
        <v>240</v>
      </c>
    </row>
    <row r="157" spans="2:3" x14ac:dyDescent="0.3">
      <c r="B157" s="155"/>
      <c r="C157" s="156" t="s">
        <v>241</v>
      </c>
    </row>
    <row r="158" spans="2:3" x14ac:dyDescent="0.3">
      <c r="B158" s="155"/>
      <c r="C158" s="156" t="s">
        <v>242</v>
      </c>
    </row>
    <row r="159" spans="2:3" x14ac:dyDescent="0.3">
      <c r="B159" s="155"/>
      <c r="C159" s="156" t="s">
        <v>243</v>
      </c>
    </row>
    <row r="160" spans="2:3" x14ac:dyDescent="0.3">
      <c r="B160" s="155"/>
      <c r="C160" s="156" t="s">
        <v>244</v>
      </c>
    </row>
    <row r="161" spans="2:3" x14ac:dyDescent="0.3">
      <c r="B161" s="155"/>
      <c r="C161" s="156" t="s">
        <v>245</v>
      </c>
    </row>
    <row r="162" spans="2:3" x14ac:dyDescent="0.3">
      <c r="B162" s="155"/>
      <c r="C162" s="156" t="s">
        <v>246</v>
      </c>
    </row>
    <row r="163" spans="2:3" x14ac:dyDescent="0.3">
      <c r="B163" s="155"/>
      <c r="C163" s="156" t="s">
        <v>247</v>
      </c>
    </row>
    <row r="164" spans="2:3" x14ac:dyDescent="0.3">
      <c r="B164" s="155"/>
      <c r="C164" s="156" t="s">
        <v>248</v>
      </c>
    </row>
    <row r="165" spans="2:3" x14ac:dyDescent="0.3">
      <c r="B165" s="155"/>
      <c r="C165" s="156" t="s">
        <v>249</v>
      </c>
    </row>
    <row r="166" spans="2:3" x14ac:dyDescent="0.3">
      <c r="B166" s="155"/>
      <c r="C166" s="156" t="s">
        <v>250</v>
      </c>
    </row>
    <row r="167" spans="2:3" x14ac:dyDescent="0.3">
      <c r="B167" s="155"/>
      <c r="C167" s="156" t="s">
        <v>251</v>
      </c>
    </row>
    <row r="168" spans="2:3" x14ac:dyDescent="0.3">
      <c r="B168" s="155"/>
      <c r="C168" s="156" t="s">
        <v>252</v>
      </c>
    </row>
    <row r="169" spans="2:3" x14ac:dyDescent="0.3">
      <c r="B169" s="155"/>
      <c r="C169" s="156" t="s">
        <v>253</v>
      </c>
    </row>
    <row r="170" spans="2:3" x14ac:dyDescent="0.3">
      <c r="B170" s="155"/>
      <c r="C170" s="156" t="s">
        <v>254</v>
      </c>
    </row>
    <row r="171" spans="2:3" x14ac:dyDescent="0.3">
      <c r="B171" s="155"/>
      <c r="C171" s="156" t="s">
        <v>255</v>
      </c>
    </row>
    <row r="172" spans="2:3" x14ac:dyDescent="0.3">
      <c r="B172" s="155"/>
      <c r="C172" s="156" t="s">
        <v>256</v>
      </c>
    </row>
    <row r="173" spans="2:3" x14ac:dyDescent="0.3">
      <c r="B173" s="155"/>
      <c r="C173" s="156" t="s">
        <v>257</v>
      </c>
    </row>
    <row r="174" spans="2:3" x14ac:dyDescent="0.3">
      <c r="B174" s="155"/>
      <c r="C174" s="156" t="s">
        <v>258</v>
      </c>
    </row>
    <row r="175" spans="2:3" x14ac:dyDescent="0.3">
      <c r="B175" s="155"/>
      <c r="C175" s="156" t="s">
        <v>259</v>
      </c>
    </row>
    <row r="176" spans="2:3" x14ac:dyDescent="0.3">
      <c r="B176" s="155"/>
      <c r="C176" s="156" t="s">
        <v>260</v>
      </c>
    </row>
    <row r="177" spans="2:3" x14ac:dyDescent="0.3">
      <c r="B177" s="155"/>
      <c r="C177" s="156" t="s">
        <v>261</v>
      </c>
    </row>
    <row r="178" spans="2:3" x14ac:dyDescent="0.3">
      <c r="B178" s="155"/>
      <c r="C178" s="156" t="s">
        <v>262</v>
      </c>
    </row>
    <row r="179" spans="2:3" x14ac:dyDescent="0.3">
      <c r="B179" s="155"/>
      <c r="C179" s="156" t="s">
        <v>263</v>
      </c>
    </row>
    <row r="180" spans="2:3" x14ac:dyDescent="0.3">
      <c r="B180" s="155"/>
      <c r="C180" s="156" t="s">
        <v>264</v>
      </c>
    </row>
    <row r="181" spans="2:3" x14ac:dyDescent="0.3">
      <c r="B181" s="155"/>
      <c r="C181" s="156" t="s">
        <v>265</v>
      </c>
    </row>
    <row r="182" spans="2:3" x14ac:dyDescent="0.3">
      <c r="B182" s="155"/>
      <c r="C182" s="156" t="s">
        <v>266</v>
      </c>
    </row>
    <row r="183" spans="2:3" x14ac:dyDescent="0.3">
      <c r="B183" s="155"/>
      <c r="C183" s="156" t="s">
        <v>267</v>
      </c>
    </row>
    <row r="184" spans="2:3" x14ac:dyDescent="0.3">
      <c r="B184" s="155"/>
      <c r="C184" s="156" t="s">
        <v>268</v>
      </c>
    </row>
    <row r="185" spans="2:3" x14ac:dyDescent="0.3">
      <c r="B185" s="155"/>
      <c r="C185" s="156" t="s">
        <v>269</v>
      </c>
    </row>
    <row r="186" spans="2:3" x14ac:dyDescent="0.3">
      <c r="B186" s="155"/>
      <c r="C186" s="156" t="s">
        <v>270</v>
      </c>
    </row>
    <row r="187" spans="2:3" x14ac:dyDescent="0.3">
      <c r="B187" s="155"/>
      <c r="C187" s="156" t="s">
        <v>271</v>
      </c>
    </row>
    <row r="188" spans="2:3" x14ac:dyDescent="0.3">
      <c r="B188" s="155"/>
      <c r="C188" s="156" t="s">
        <v>272</v>
      </c>
    </row>
    <row r="189" spans="2:3" x14ac:dyDescent="0.3">
      <c r="B189" s="155"/>
      <c r="C189" s="156" t="s">
        <v>273</v>
      </c>
    </row>
    <row r="190" spans="2:3" x14ac:dyDescent="0.3">
      <c r="B190" s="155"/>
      <c r="C190" s="156" t="s">
        <v>274</v>
      </c>
    </row>
    <row r="191" spans="2:3" x14ac:dyDescent="0.3">
      <c r="B191" s="155"/>
      <c r="C191" s="156" t="s">
        <v>275</v>
      </c>
    </row>
    <row r="192" spans="2:3" x14ac:dyDescent="0.3">
      <c r="B192" s="155"/>
      <c r="C192" s="156" t="s">
        <v>276</v>
      </c>
    </row>
    <row r="193" spans="2:3" x14ac:dyDescent="0.3">
      <c r="B193" s="155"/>
      <c r="C193" s="156" t="s">
        <v>277</v>
      </c>
    </row>
    <row r="194" spans="2:3" ht="16.2" thickBot="1" x14ac:dyDescent="0.35">
      <c r="B194" s="157"/>
      <c r="C194" s="158" t="s">
        <v>278</v>
      </c>
    </row>
  </sheetData>
  <mergeCells count="5">
    <mergeCell ref="C2:F2"/>
    <mergeCell ref="B23:G28"/>
    <mergeCell ref="B30:G43"/>
    <mergeCell ref="B45:C45"/>
    <mergeCell ref="B44:C44"/>
  </mergeCells>
  <pageMargins left="0.25" right="0.25"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859AE-D621-411B-BEFC-6F2265FDD63B}">
  <sheetPr>
    <tabColor theme="3" tint="0.39997558519241921"/>
  </sheetPr>
  <dimension ref="A1:J76"/>
  <sheetViews>
    <sheetView topLeftCell="A14" workbookViewId="0">
      <selection activeCell="D26" sqref="D26"/>
    </sheetView>
  </sheetViews>
  <sheetFormatPr defaultRowHeight="15.6" x14ac:dyDescent="0.3"/>
  <cols>
    <col min="1" max="1" width="1.08984375" customWidth="1"/>
    <col min="2" max="2" width="82.7265625" customWidth="1"/>
    <col min="3" max="3" width="1.7265625" customWidth="1"/>
  </cols>
  <sheetData>
    <row r="1" spans="1:10" s="1" customFormat="1" x14ac:dyDescent="0.3">
      <c r="B1" s="39"/>
      <c r="C1" s="39"/>
      <c r="D1" s="39"/>
      <c r="E1" s="39"/>
      <c r="F1" s="39"/>
      <c r="G1" s="39"/>
      <c r="H1" s="39"/>
      <c r="I1" s="39"/>
      <c r="J1" s="39"/>
    </row>
    <row r="2" spans="1:10" x14ac:dyDescent="0.3">
      <c r="B2" s="37" t="s">
        <v>25</v>
      </c>
      <c r="C2" s="36"/>
      <c r="D2" s="36"/>
      <c r="E2" s="36"/>
      <c r="F2" s="36"/>
      <c r="G2" s="36"/>
      <c r="H2" s="36"/>
      <c r="I2" s="36"/>
      <c r="J2" s="36"/>
    </row>
    <row r="3" spans="1:10" ht="89.55" customHeight="1" x14ac:dyDescent="0.3">
      <c r="A3" s="42"/>
      <c r="B3" s="41" t="s">
        <v>32</v>
      </c>
      <c r="C3" s="38"/>
      <c r="D3" s="38"/>
      <c r="E3" s="38"/>
      <c r="F3" s="38"/>
      <c r="G3" s="38"/>
      <c r="H3" s="38"/>
      <c r="I3" s="38"/>
      <c r="J3" s="38"/>
    </row>
    <row r="4" spans="1:10" ht="52.95" customHeight="1" x14ac:dyDescent="0.3">
      <c r="B4" s="41" t="s">
        <v>27</v>
      </c>
      <c r="C4" s="38"/>
      <c r="D4" s="38"/>
      <c r="E4" s="38"/>
      <c r="F4" s="38"/>
      <c r="G4" s="38"/>
      <c r="H4" s="38"/>
      <c r="I4" s="38"/>
      <c r="J4" s="38"/>
    </row>
    <row r="5" spans="1:10" ht="34.950000000000003" customHeight="1" x14ac:dyDescent="0.3">
      <c r="A5" s="42"/>
      <c r="B5" s="41" t="s">
        <v>28</v>
      </c>
      <c r="C5" s="38"/>
      <c r="D5" s="38"/>
      <c r="E5" s="38"/>
      <c r="F5" s="38"/>
      <c r="G5" s="38"/>
      <c r="H5" s="38"/>
      <c r="I5" s="38"/>
      <c r="J5" s="38"/>
    </row>
    <row r="6" spans="1:10" ht="52.95" customHeight="1" x14ac:dyDescent="0.3">
      <c r="B6" s="41" t="s">
        <v>29</v>
      </c>
      <c r="C6" s="38"/>
      <c r="D6" s="38"/>
      <c r="E6" s="38"/>
      <c r="F6" s="38"/>
      <c r="G6" s="38"/>
      <c r="H6" s="38"/>
      <c r="I6" s="38"/>
      <c r="J6" s="38"/>
    </row>
    <row r="7" spans="1:10" ht="51" customHeight="1" x14ac:dyDescent="0.3">
      <c r="A7" s="42"/>
      <c r="B7" s="41" t="s">
        <v>30</v>
      </c>
      <c r="C7" s="38"/>
      <c r="D7" s="38"/>
      <c r="E7" s="38"/>
      <c r="F7" s="38"/>
      <c r="G7" s="38"/>
      <c r="H7" s="38"/>
      <c r="I7" s="38"/>
      <c r="J7" s="38"/>
    </row>
    <row r="8" spans="1:10" ht="49.2" customHeight="1" x14ac:dyDescent="0.3">
      <c r="B8" s="41" t="s">
        <v>26</v>
      </c>
      <c r="C8" s="40"/>
      <c r="D8" s="40"/>
      <c r="E8" s="40"/>
      <c r="F8" s="40"/>
      <c r="G8" s="40"/>
      <c r="H8" s="40"/>
      <c r="I8" s="40"/>
      <c r="J8" s="40"/>
    </row>
    <row r="9" spans="1:10" ht="43.2" customHeight="1" x14ac:dyDescent="0.3">
      <c r="B9" s="41" t="s">
        <v>285</v>
      </c>
      <c r="C9" s="40"/>
      <c r="D9" s="40"/>
      <c r="E9" s="40"/>
      <c r="F9" s="40"/>
      <c r="G9" s="40"/>
      <c r="H9" s="40"/>
      <c r="I9" s="40"/>
      <c r="J9" s="40"/>
    </row>
    <row r="10" spans="1:10" x14ac:dyDescent="0.3">
      <c r="B10" s="40"/>
      <c r="C10" s="40"/>
      <c r="D10" s="40"/>
      <c r="E10" s="40"/>
      <c r="F10" s="40"/>
      <c r="G10" s="40"/>
      <c r="H10" s="40"/>
      <c r="I10" s="40"/>
      <c r="J10" s="40"/>
    </row>
    <row r="11" spans="1:10" x14ac:dyDescent="0.3">
      <c r="B11" s="36"/>
      <c r="C11" s="36"/>
      <c r="D11" s="36"/>
      <c r="E11" s="36"/>
      <c r="F11" s="36"/>
      <c r="G11" s="36"/>
      <c r="H11" s="36"/>
      <c r="I11" s="36"/>
      <c r="J11" s="36"/>
    </row>
    <row r="12" spans="1:10" x14ac:dyDescent="0.3">
      <c r="B12" s="36"/>
      <c r="C12" s="36"/>
      <c r="D12" s="36"/>
      <c r="E12" s="36"/>
      <c r="F12" s="36"/>
      <c r="G12" s="36"/>
      <c r="H12" s="36"/>
      <c r="I12" s="36"/>
      <c r="J12" s="36"/>
    </row>
    <row r="13" spans="1:10" x14ac:dyDescent="0.3">
      <c r="B13" s="36"/>
      <c r="C13" s="36"/>
      <c r="D13" s="36"/>
      <c r="E13" s="36"/>
      <c r="F13" s="37"/>
      <c r="G13" s="36"/>
      <c r="H13" s="36"/>
      <c r="I13" s="36"/>
      <c r="J13" s="36"/>
    </row>
    <row r="14" spans="1:10" x14ac:dyDescent="0.3">
      <c r="B14" s="36"/>
      <c r="C14" s="36"/>
      <c r="D14" s="36"/>
      <c r="E14" s="36"/>
      <c r="F14" s="36"/>
      <c r="G14" s="36"/>
      <c r="H14" s="36"/>
      <c r="I14" s="36"/>
      <c r="J14" s="36"/>
    </row>
    <row r="15" spans="1:10" x14ac:dyDescent="0.3">
      <c r="B15" s="36"/>
      <c r="C15" s="36"/>
      <c r="D15" s="36"/>
      <c r="E15" s="36"/>
      <c r="F15" s="36"/>
      <c r="G15" s="36"/>
      <c r="H15" s="36"/>
      <c r="I15" s="36"/>
      <c r="J15" s="36"/>
    </row>
    <row r="16" spans="1:10" x14ac:dyDescent="0.3">
      <c r="B16" s="43" t="s">
        <v>31</v>
      </c>
      <c r="C16" s="36"/>
      <c r="D16" s="36"/>
      <c r="E16" s="36"/>
      <c r="F16" s="36"/>
      <c r="G16" s="36"/>
      <c r="H16" s="36"/>
      <c r="I16" s="36"/>
      <c r="J16" s="36"/>
    </row>
    <row r="17" spans="2:10" s="41" customFormat="1" ht="46.2" customHeight="1" x14ac:dyDescent="0.3">
      <c r="B17" s="41" t="s">
        <v>286</v>
      </c>
    </row>
    <row r="18" spans="2:10" s="41" customFormat="1" ht="46.2" customHeight="1" x14ac:dyDescent="0.3">
      <c r="B18" s="41" t="s">
        <v>36</v>
      </c>
    </row>
    <row r="19" spans="2:10" s="41" customFormat="1" ht="46.2" customHeight="1" x14ac:dyDescent="0.3">
      <c r="B19" s="41" t="s">
        <v>33</v>
      </c>
    </row>
    <row r="20" spans="2:10" s="41" customFormat="1" ht="46.2" customHeight="1" x14ac:dyDescent="0.3">
      <c r="B20" s="41" t="s">
        <v>287</v>
      </c>
    </row>
    <row r="21" spans="2:10" s="41" customFormat="1" ht="46.2" customHeight="1" x14ac:dyDescent="0.3">
      <c r="B21" s="41" t="s">
        <v>34</v>
      </c>
    </row>
    <row r="22" spans="2:10" s="41" customFormat="1" ht="46.2" customHeight="1" x14ac:dyDescent="0.3">
      <c r="B22" s="41" t="s">
        <v>35</v>
      </c>
    </row>
    <row r="23" spans="2:10" s="41" customFormat="1" ht="61.95" customHeight="1" x14ac:dyDescent="0.3">
      <c r="B23" s="41" t="s">
        <v>292</v>
      </c>
    </row>
    <row r="24" spans="2:10" s="41" customFormat="1" ht="31.95" customHeight="1" x14ac:dyDescent="0.3">
      <c r="B24" s="41" t="s">
        <v>91</v>
      </c>
    </row>
    <row r="25" spans="2:10" s="41" customFormat="1" ht="28.95" customHeight="1" x14ac:dyDescent="0.25">
      <c r="B25" s="53" t="s">
        <v>37</v>
      </c>
    </row>
    <row r="26" spans="2:10" ht="138" customHeight="1" x14ac:dyDescent="0.3">
      <c r="B26" s="41" t="s">
        <v>127</v>
      </c>
      <c r="C26" s="36"/>
      <c r="D26" s="36"/>
      <c r="E26" s="36"/>
      <c r="F26" s="36"/>
      <c r="G26" s="36"/>
      <c r="H26" s="36"/>
      <c r="I26" s="36"/>
      <c r="J26" s="36"/>
    </row>
    <row r="27" spans="2:10" ht="171" customHeight="1" x14ac:dyDescent="0.3">
      <c r="B27" s="54" t="s">
        <v>38</v>
      </c>
      <c r="C27" s="36"/>
      <c r="D27" s="36"/>
      <c r="E27" s="36"/>
      <c r="F27" s="36"/>
      <c r="G27" s="36"/>
      <c r="H27" s="36"/>
      <c r="I27" s="36"/>
      <c r="J27" s="36"/>
    </row>
    <row r="28" spans="2:10" ht="172.5" customHeight="1" x14ac:dyDescent="0.3">
      <c r="B28" s="83" t="s">
        <v>87</v>
      </c>
      <c r="C28" s="36"/>
      <c r="D28" s="36"/>
      <c r="E28" s="36"/>
      <c r="F28" s="36"/>
      <c r="G28" s="36"/>
      <c r="H28" s="36"/>
      <c r="I28" s="36"/>
      <c r="J28" s="36"/>
    </row>
    <row r="29" spans="2:10" ht="19.05" customHeight="1" x14ac:dyDescent="0.3">
      <c r="B29" s="55" t="s">
        <v>90</v>
      </c>
      <c r="C29" s="36"/>
      <c r="D29" s="36"/>
      <c r="E29" s="36"/>
      <c r="F29" s="36"/>
      <c r="G29" s="36"/>
      <c r="H29" s="36"/>
      <c r="I29" s="36"/>
      <c r="J29" s="36"/>
    </row>
    <row r="30" spans="2:10" s="1" customFormat="1" ht="29.55" customHeight="1" x14ac:dyDescent="0.3">
      <c r="B30" s="55" t="s">
        <v>288</v>
      </c>
      <c r="C30" s="39"/>
      <c r="D30" s="39"/>
      <c r="E30" s="39"/>
      <c r="F30" s="39"/>
      <c r="G30" s="39"/>
      <c r="H30" s="39"/>
      <c r="I30" s="39"/>
      <c r="J30" s="39"/>
    </row>
    <row r="31" spans="2:10" s="1" customFormat="1" ht="19.5" customHeight="1" x14ac:dyDescent="0.3">
      <c r="B31" s="55" t="s">
        <v>88</v>
      </c>
      <c r="C31" s="39"/>
      <c r="D31" s="84"/>
      <c r="E31" s="84"/>
      <c r="F31" s="84"/>
      <c r="G31" s="84"/>
      <c r="H31" s="84"/>
      <c r="I31" s="84"/>
      <c r="J31" s="84"/>
    </row>
    <row r="32" spans="2:10" s="1" customFormat="1" ht="19.5" customHeight="1" x14ac:dyDescent="0.3">
      <c r="B32" s="55" t="s">
        <v>290</v>
      </c>
      <c r="C32" s="39"/>
      <c r="D32" s="39"/>
      <c r="E32" s="39"/>
      <c r="F32" s="39"/>
      <c r="G32" s="39"/>
      <c r="H32" s="39"/>
      <c r="I32" s="39"/>
      <c r="J32" s="39"/>
    </row>
    <row r="33" spans="2:10" s="1" customFormat="1" ht="29.55" customHeight="1" x14ac:dyDescent="0.3">
      <c r="B33" s="39" t="s">
        <v>289</v>
      </c>
      <c r="C33" s="39"/>
      <c r="D33" s="39"/>
      <c r="E33" s="39"/>
      <c r="F33" s="39"/>
      <c r="G33" s="39"/>
      <c r="H33" s="39"/>
      <c r="I33" s="39"/>
      <c r="J33" s="39"/>
    </row>
    <row r="34" spans="2:10" s="1" customFormat="1" ht="29.55" customHeight="1" x14ac:dyDescent="0.3">
      <c r="B34" s="39" t="s">
        <v>89</v>
      </c>
      <c r="C34" s="39"/>
      <c r="D34" s="39"/>
      <c r="E34" s="39"/>
      <c r="F34" s="39"/>
      <c r="G34" s="39"/>
      <c r="H34" s="39"/>
      <c r="I34" s="39"/>
      <c r="J34" s="39"/>
    </row>
    <row r="35" spans="2:10" s="1" customFormat="1" ht="46.05" customHeight="1" x14ac:dyDescent="0.3">
      <c r="B35" s="39" t="s">
        <v>291</v>
      </c>
      <c r="C35" s="39"/>
      <c r="D35" s="39"/>
      <c r="E35" s="39"/>
      <c r="F35" s="39"/>
      <c r="G35" s="39"/>
      <c r="H35" s="39"/>
      <c r="I35" s="39"/>
      <c r="J35" s="39"/>
    </row>
    <row r="36" spans="2:10" s="1" customFormat="1" ht="29.55" customHeight="1" x14ac:dyDescent="0.3">
      <c r="B36" s="39"/>
      <c r="C36" s="39"/>
      <c r="D36" s="39"/>
      <c r="E36" s="39"/>
      <c r="F36" s="39"/>
      <c r="G36" s="39"/>
      <c r="H36" s="39"/>
      <c r="I36" s="39"/>
      <c r="J36" s="39"/>
    </row>
    <row r="37" spans="2:10" s="1" customFormat="1" ht="29.55" customHeight="1" x14ac:dyDescent="0.3">
      <c r="B37" s="39"/>
      <c r="C37" s="39"/>
      <c r="D37" s="39"/>
      <c r="E37" s="39"/>
      <c r="F37" s="39"/>
      <c r="G37" s="39"/>
      <c r="H37" s="39"/>
      <c r="I37" s="39"/>
      <c r="J37" s="39"/>
    </row>
    <row r="38" spans="2:10" s="1" customFormat="1" ht="29.55" customHeight="1" x14ac:dyDescent="0.3">
      <c r="B38" s="39"/>
      <c r="C38" s="39"/>
      <c r="D38" s="39"/>
      <c r="E38" s="39"/>
      <c r="F38" s="39"/>
      <c r="G38" s="39"/>
      <c r="H38" s="39"/>
      <c r="I38" s="39"/>
      <c r="J38" s="39"/>
    </row>
    <row r="39" spans="2:10" s="1" customFormat="1" ht="29.55" customHeight="1" x14ac:dyDescent="0.3">
      <c r="B39" s="39"/>
      <c r="C39" s="39"/>
      <c r="D39" s="39"/>
      <c r="E39" s="39"/>
      <c r="F39" s="39"/>
      <c r="G39" s="39"/>
      <c r="H39" s="39"/>
      <c r="I39" s="39"/>
      <c r="J39" s="39"/>
    </row>
    <row r="40" spans="2:10" s="1" customFormat="1" ht="29.55" customHeight="1" x14ac:dyDescent="0.3">
      <c r="B40" s="39"/>
      <c r="C40" s="39"/>
      <c r="D40" s="39"/>
      <c r="E40" s="39"/>
      <c r="F40" s="39"/>
      <c r="G40" s="39"/>
      <c r="H40" s="39"/>
      <c r="I40" s="39"/>
      <c r="J40" s="39"/>
    </row>
    <row r="41" spans="2:10" x14ac:dyDescent="0.3">
      <c r="B41" s="36"/>
      <c r="C41" s="36"/>
      <c r="D41" s="36"/>
      <c r="E41" s="36"/>
      <c r="F41" s="36"/>
      <c r="G41" s="36"/>
      <c r="H41" s="36"/>
      <c r="I41" s="36"/>
      <c r="J41" s="36"/>
    </row>
    <row r="42" spans="2:10" x14ac:dyDescent="0.3">
      <c r="B42" s="36"/>
      <c r="C42" s="36"/>
      <c r="D42" s="36"/>
      <c r="E42" s="36"/>
      <c r="F42" s="36"/>
      <c r="G42" s="36"/>
      <c r="H42" s="36"/>
      <c r="I42" s="36"/>
      <c r="J42" s="36"/>
    </row>
    <row r="43" spans="2:10" x14ac:dyDescent="0.3">
      <c r="B43" s="36"/>
      <c r="C43" s="36"/>
      <c r="D43" s="36"/>
      <c r="E43" s="36"/>
      <c r="F43" s="36"/>
      <c r="G43" s="36"/>
      <c r="H43" s="36"/>
      <c r="I43" s="36"/>
      <c r="J43" s="36"/>
    </row>
    <row r="44" spans="2:10" x14ac:dyDescent="0.3">
      <c r="B44" s="36"/>
      <c r="C44" s="36"/>
      <c r="D44" s="36"/>
      <c r="E44" s="36"/>
      <c r="F44" s="36"/>
      <c r="G44" s="36"/>
      <c r="H44" s="36"/>
      <c r="I44" s="36"/>
      <c r="J44" s="36"/>
    </row>
    <row r="45" spans="2:10" x14ac:dyDescent="0.3">
      <c r="B45" s="36"/>
      <c r="C45" s="36"/>
      <c r="D45" s="36"/>
      <c r="E45" s="36"/>
      <c r="F45" s="36"/>
      <c r="G45" s="36"/>
      <c r="H45" s="36"/>
      <c r="I45" s="36"/>
      <c r="J45" s="36"/>
    </row>
    <row r="46" spans="2:10" x14ac:dyDescent="0.3">
      <c r="B46" s="36"/>
      <c r="C46" s="36"/>
      <c r="D46" s="36"/>
      <c r="E46" s="36"/>
      <c r="F46" s="36"/>
      <c r="G46" s="36"/>
      <c r="H46" s="36"/>
      <c r="I46" s="36"/>
      <c r="J46" s="36"/>
    </row>
    <row r="47" spans="2:10" x14ac:dyDescent="0.3">
      <c r="B47" s="36"/>
      <c r="C47" s="36"/>
      <c r="D47" s="36"/>
      <c r="E47" s="36"/>
      <c r="F47" s="36"/>
      <c r="G47" s="36"/>
      <c r="H47" s="36"/>
      <c r="I47" s="36"/>
      <c r="J47" s="36"/>
    </row>
    <row r="48" spans="2:10" x14ac:dyDescent="0.3">
      <c r="B48" s="36"/>
      <c r="C48" s="36"/>
      <c r="D48" s="36"/>
      <c r="E48" s="36"/>
      <c r="F48" s="36"/>
      <c r="G48" s="36"/>
      <c r="H48" s="36"/>
      <c r="I48" s="36"/>
      <c r="J48" s="36"/>
    </row>
    <row r="49" spans="2:10" x14ac:dyDescent="0.3">
      <c r="B49" s="36"/>
      <c r="C49" s="36"/>
      <c r="D49" s="36"/>
      <c r="E49" s="36"/>
      <c r="F49" s="36"/>
      <c r="G49" s="36"/>
      <c r="H49" s="36"/>
      <c r="I49" s="36"/>
      <c r="J49" s="36"/>
    </row>
    <row r="50" spans="2:10" x14ac:dyDescent="0.3">
      <c r="B50" s="36"/>
      <c r="C50" s="36"/>
      <c r="D50" s="36"/>
      <c r="E50" s="36"/>
      <c r="F50" s="36"/>
      <c r="G50" s="36"/>
      <c r="H50" s="36"/>
      <c r="I50" s="36"/>
      <c r="J50" s="36"/>
    </row>
    <row r="51" spans="2:10" x14ac:dyDescent="0.3">
      <c r="B51" s="36"/>
      <c r="C51" s="36"/>
      <c r="D51" s="36"/>
      <c r="E51" s="36"/>
      <c r="F51" s="36"/>
      <c r="G51" s="36"/>
      <c r="H51" s="36"/>
      <c r="I51" s="36"/>
      <c r="J51" s="36"/>
    </row>
    <row r="52" spans="2:10" x14ac:dyDescent="0.3">
      <c r="B52" s="36"/>
      <c r="C52" s="36"/>
      <c r="D52" s="36"/>
      <c r="E52" s="36"/>
      <c r="F52" s="36"/>
      <c r="G52" s="36"/>
      <c r="H52" s="36"/>
      <c r="I52" s="36"/>
      <c r="J52" s="36"/>
    </row>
    <row r="53" spans="2:10" x14ac:dyDescent="0.3">
      <c r="B53" s="36"/>
      <c r="C53" s="36"/>
      <c r="D53" s="36"/>
      <c r="E53" s="36"/>
      <c r="F53" s="36"/>
      <c r="G53" s="36"/>
      <c r="H53" s="36"/>
      <c r="I53" s="36"/>
      <c r="J53" s="36"/>
    </row>
    <row r="54" spans="2:10" x14ac:dyDescent="0.3">
      <c r="B54" s="36"/>
      <c r="C54" s="36"/>
      <c r="D54" s="36"/>
      <c r="E54" s="36"/>
      <c r="F54" s="36"/>
      <c r="G54" s="36"/>
      <c r="H54" s="36"/>
      <c r="I54" s="36"/>
      <c r="J54" s="36"/>
    </row>
    <row r="55" spans="2:10" x14ac:dyDescent="0.3">
      <c r="B55" s="36"/>
      <c r="C55" s="36"/>
      <c r="D55" s="36"/>
      <c r="E55" s="36"/>
      <c r="F55" s="36"/>
      <c r="G55" s="36"/>
      <c r="H55" s="36"/>
      <c r="I55" s="36"/>
      <c r="J55" s="36"/>
    </row>
    <row r="56" spans="2:10" x14ac:dyDescent="0.3">
      <c r="B56" s="36"/>
      <c r="C56" s="36"/>
      <c r="D56" s="36"/>
      <c r="E56" s="36"/>
      <c r="F56" s="36"/>
      <c r="G56" s="36"/>
      <c r="H56" s="36"/>
      <c r="I56" s="36"/>
      <c r="J56" s="36"/>
    </row>
    <row r="57" spans="2:10" x14ac:dyDescent="0.3">
      <c r="B57" s="36"/>
      <c r="C57" s="36"/>
      <c r="D57" s="36"/>
      <c r="E57" s="36"/>
      <c r="F57" s="36"/>
      <c r="G57" s="36"/>
      <c r="H57" s="36"/>
      <c r="I57" s="36"/>
      <c r="J57" s="36"/>
    </row>
    <row r="58" spans="2:10" x14ac:dyDescent="0.3">
      <c r="B58" s="36"/>
      <c r="C58" s="36"/>
      <c r="D58" s="36"/>
      <c r="E58" s="36"/>
      <c r="F58" s="36"/>
      <c r="G58" s="36"/>
      <c r="H58" s="36"/>
      <c r="I58" s="36"/>
      <c r="J58" s="36"/>
    </row>
    <row r="59" spans="2:10" x14ac:dyDescent="0.3">
      <c r="B59" s="36"/>
      <c r="C59" s="36"/>
      <c r="D59" s="36"/>
      <c r="E59" s="36"/>
      <c r="F59" s="36"/>
      <c r="G59" s="36"/>
      <c r="H59" s="36"/>
      <c r="I59" s="36"/>
      <c r="J59" s="36"/>
    </row>
    <row r="60" spans="2:10" x14ac:dyDescent="0.3">
      <c r="B60" s="36"/>
      <c r="C60" s="36"/>
      <c r="D60" s="36"/>
      <c r="E60" s="36"/>
      <c r="F60" s="36"/>
      <c r="G60" s="36"/>
      <c r="H60" s="36"/>
      <c r="I60" s="36"/>
      <c r="J60" s="36"/>
    </row>
    <row r="61" spans="2:10" x14ac:dyDescent="0.3">
      <c r="B61" s="36"/>
      <c r="C61" s="36"/>
      <c r="D61" s="36"/>
      <c r="E61" s="36"/>
      <c r="F61" s="36"/>
      <c r="G61" s="36"/>
      <c r="H61" s="36"/>
      <c r="I61" s="36"/>
      <c r="J61" s="36"/>
    </row>
    <row r="62" spans="2:10" x14ac:dyDescent="0.3">
      <c r="B62" s="36"/>
      <c r="C62" s="36"/>
      <c r="D62" s="36"/>
      <c r="E62" s="36"/>
      <c r="F62" s="36"/>
      <c r="G62" s="36"/>
      <c r="H62" s="36"/>
      <c r="I62" s="36"/>
      <c r="J62" s="36"/>
    </row>
    <row r="63" spans="2:10" x14ac:dyDescent="0.3">
      <c r="B63" s="36"/>
      <c r="C63" s="36"/>
      <c r="D63" s="36"/>
      <c r="E63" s="36"/>
      <c r="F63" s="36"/>
      <c r="G63" s="36"/>
      <c r="H63" s="36"/>
      <c r="I63" s="36"/>
      <c r="J63" s="36"/>
    </row>
    <row r="64" spans="2:10" x14ac:dyDescent="0.3">
      <c r="B64" s="36"/>
      <c r="C64" s="36"/>
      <c r="D64" s="36"/>
      <c r="E64" s="36"/>
      <c r="F64" s="36"/>
      <c r="G64" s="36"/>
      <c r="H64" s="36"/>
      <c r="I64" s="36"/>
      <c r="J64" s="36"/>
    </row>
    <row r="65" spans="2:10" x14ac:dyDescent="0.3">
      <c r="B65" s="36"/>
      <c r="C65" s="36"/>
      <c r="D65" s="36"/>
      <c r="E65" s="36"/>
      <c r="F65" s="36"/>
      <c r="G65" s="36"/>
      <c r="H65" s="36"/>
      <c r="I65" s="36"/>
      <c r="J65" s="36"/>
    </row>
    <row r="66" spans="2:10" x14ac:dyDescent="0.3">
      <c r="B66" s="36"/>
      <c r="C66" s="36"/>
      <c r="D66" s="36"/>
      <c r="E66" s="36"/>
      <c r="F66" s="36"/>
      <c r="G66" s="36"/>
      <c r="H66" s="36"/>
      <c r="I66" s="36"/>
      <c r="J66" s="36"/>
    </row>
    <row r="67" spans="2:10" x14ac:dyDescent="0.3">
      <c r="B67" s="36"/>
      <c r="C67" s="36"/>
      <c r="D67" s="36"/>
      <c r="E67" s="36"/>
      <c r="F67" s="36"/>
      <c r="G67" s="36"/>
      <c r="H67" s="36"/>
      <c r="I67" s="36"/>
      <c r="J67" s="36"/>
    </row>
    <row r="68" spans="2:10" x14ac:dyDescent="0.3">
      <c r="B68" s="36"/>
      <c r="C68" s="36"/>
      <c r="D68" s="36"/>
      <c r="E68" s="36"/>
      <c r="F68" s="36"/>
      <c r="G68" s="36"/>
      <c r="H68" s="36"/>
      <c r="I68" s="36"/>
      <c r="J68" s="36"/>
    </row>
    <row r="69" spans="2:10" x14ac:dyDescent="0.3">
      <c r="B69" s="36"/>
      <c r="C69" s="36"/>
      <c r="D69" s="36"/>
      <c r="E69" s="36"/>
      <c r="F69" s="36"/>
      <c r="G69" s="36"/>
      <c r="H69" s="36"/>
      <c r="I69" s="36"/>
      <c r="J69" s="36"/>
    </row>
    <row r="70" spans="2:10" x14ac:dyDescent="0.3">
      <c r="B70" s="36"/>
      <c r="C70" s="36"/>
      <c r="D70" s="36"/>
      <c r="E70" s="36"/>
      <c r="F70" s="36"/>
      <c r="G70" s="36"/>
      <c r="H70" s="36"/>
      <c r="I70" s="36"/>
      <c r="J70" s="36"/>
    </row>
    <row r="71" spans="2:10" x14ac:dyDescent="0.3">
      <c r="B71" s="36"/>
      <c r="C71" s="36"/>
      <c r="D71" s="36"/>
      <c r="E71" s="36"/>
      <c r="F71" s="36"/>
      <c r="G71" s="36"/>
      <c r="H71" s="36"/>
      <c r="I71" s="36"/>
      <c r="J71" s="36"/>
    </row>
    <row r="72" spans="2:10" x14ac:dyDescent="0.3">
      <c r="B72" s="36"/>
      <c r="C72" s="36"/>
      <c r="D72" s="36"/>
      <c r="E72" s="36"/>
      <c r="F72" s="36"/>
      <c r="G72" s="36"/>
      <c r="H72" s="36"/>
      <c r="I72" s="36"/>
      <c r="J72" s="36"/>
    </row>
    <row r="73" spans="2:10" x14ac:dyDescent="0.3">
      <c r="B73" s="36"/>
      <c r="C73" s="36"/>
      <c r="D73" s="36"/>
      <c r="E73" s="36"/>
      <c r="F73" s="36"/>
      <c r="G73" s="36"/>
      <c r="H73" s="36"/>
      <c r="I73" s="36"/>
      <c r="J73" s="36"/>
    </row>
    <row r="74" spans="2:10" x14ac:dyDescent="0.3">
      <c r="B74" s="36"/>
      <c r="C74" s="36"/>
      <c r="D74" s="36"/>
      <c r="E74" s="36"/>
      <c r="F74" s="36"/>
      <c r="G74" s="36"/>
      <c r="H74" s="36"/>
      <c r="I74" s="36"/>
      <c r="J74" s="36"/>
    </row>
    <row r="75" spans="2:10" x14ac:dyDescent="0.3">
      <c r="B75" s="36"/>
      <c r="C75" s="36"/>
      <c r="D75" s="36"/>
      <c r="E75" s="36"/>
      <c r="F75" s="36"/>
      <c r="G75" s="36"/>
      <c r="H75" s="36"/>
      <c r="I75" s="36"/>
      <c r="J75" s="36"/>
    </row>
    <row r="76" spans="2:10" x14ac:dyDescent="0.3">
      <c r="B76" s="36"/>
      <c r="C76" s="36"/>
      <c r="D76" s="36"/>
      <c r="E76" s="36"/>
      <c r="F76" s="36"/>
      <c r="G76" s="36"/>
      <c r="H76" s="36"/>
      <c r="I76" s="36"/>
      <c r="J76" s="36"/>
    </row>
  </sheetData>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Cost Breakdown</vt:lpstr>
      <vt:lpstr>Furniture ROM-IGCE</vt:lpstr>
      <vt:lpstr>Quick reference (1b)</vt:lpstr>
      <vt:lpstr>Quick reference</vt:lpstr>
      <vt:lpstr>Asbestos Checklist</vt:lpstr>
      <vt:lpstr>GSA RWA Fee</vt:lpstr>
      <vt:lpstr>Legal and Assumptions</vt:lpstr>
      <vt:lpstr>'Cost Breakdown'!Print_Area</vt:lpstr>
      <vt:lpstr>'Cost Breakdown'!Print_Titles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costtranb</dc:title>
  <dc:creator>Watso,Eric</dc:creator>
  <cp:lastModifiedBy>Brown, Coy L</cp:lastModifiedBy>
  <cp:lastPrinted>2026-09-08T19:18:33Z</cp:lastPrinted>
  <dcterms:created xsi:type="dcterms:W3CDTF">1999-05-17T16:32:22Z</dcterms:created>
  <dcterms:modified xsi:type="dcterms:W3CDTF">2026-09-14T17:38:24Z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etDate">
    <vt:lpwstr>2025-01-14T20:40:36Z</vt:lpwstr>
  </property>
  <property fmtid="{D5CDD505-2E9C-101B-9397-08002B2CF9AE}" pid="4" name="MSIP_Label_1665d9ee-429a-4d5f-97cc-cfb56e044a6e_Method">
    <vt:lpwstr>Privileged</vt:lpwstr>
  </property>
  <property fmtid="{D5CDD505-2E9C-101B-9397-08002B2CF9AE}" pid="5" name="MSIP_Label_1665d9ee-429a-4d5f-97cc-cfb56e044a6e_Name">
    <vt:lpwstr>1665d9ee-429a-4d5f-97cc-cfb56e044a6e</vt:lpwstr>
  </property>
  <property fmtid="{D5CDD505-2E9C-101B-9397-08002B2CF9AE}" pid="6" name="MSIP_Label_1665d9ee-429a-4d5f-97cc-cfb56e044a6e_SiteId">
    <vt:lpwstr>66cf5074-5afe-48d1-a691-a12b2121f44b</vt:lpwstr>
  </property>
  <property fmtid="{D5CDD505-2E9C-101B-9397-08002B2CF9AE}" pid="7" name="MSIP_Label_1665d9ee-429a-4d5f-97cc-cfb56e044a6e_ActionId">
    <vt:lpwstr>32bf8aba-6b56-4ca7-a013-191c41a7ede4</vt:lpwstr>
  </property>
  <property fmtid="{D5CDD505-2E9C-101B-9397-08002B2CF9AE}" pid="8" name="MSIP_Label_1665d9ee-429a-4d5f-97cc-cfb56e044a6e_ContentBits">
    <vt:lpwstr>0</vt:lpwstr>
  </property>
</Properties>
</file>