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uscg-my.sharepoint-mil.us/personal/livia_m_pippen_uscg_mil/Documents/DOCUMENTS/Contracting - SRR/Livia Pre-Award Folders/70Z03826RB0000006 - BAE Sole Source/TAB 12/"/>
    </mc:Choice>
  </mc:AlternateContent>
  <xr:revisionPtr revIDLastSave="322" documentId="8_{50F712C0-CC65-4127-8D6E-EF1C32F063BC}" xr6:coauthVersionLast="47" xr6:coauthVersionMax="47" xr10:uidLastSave="{EB3E35C4-7F01-4CAD-979B-00D9CEFA9750}"/>
  <bookViews>
    <workbookView xWindow="8325" yWindow="60" windowWidth="16170" windowHeight="17640" xr2:uid="{00000000-000D-0000-FFFF-FFFF00000000}"/>
  </bookViews>
  <sheets>
    <sheet name="Base" sheetId="1" r:id="rId1"/>
    <sheet name="Opt Yr 1" sheetId="10" r:id="rId2"/>
    <sheet name="Opt Yr 2" sheetId="12" r:id="rId3"/>
    <sheet name="Opt Yr 3" sheetId="13" r:id="rId4"/>
    <sheet name="Opt Yr 4" sheetId="14" r:id="rId5"/>
  </sheets>
  <definedNames>
    <definedName name="_xlnm._FilterDatabase" localSheetId="0" hidden="1">Base!$A$3:$S$65</definedName>
    <definedName name="_xlnm.Print_Area" localSheetId="0">Base!$A$1:$S$65</definedName>
    <definedName name="_xlnm.Print_Titles" localSheetId="0">Base!$1:$3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0" l="1"/>
  <c r="C15" i="12"/>
  <c r="K66" i="14" l="1"/>
  <c r="D59" i="10" l="1"/>
  <c r="P64" i="14" l="1"/>
  <c r="I64" i="14"/>
  <c r="H64" i="14"/>
  <c r="G64" i="14"/>
  <c r="F64" i="14"/>
  <c r="E64" i="14"/>
  <c r="D64" i="14"/>
  <c r="C64" i="14"/>
  <c r="B64" i="14"/>
  <c r="P63" i="14"/>
  <c r="I63" i="14"/>
  <c r="H63" i="14"/>
  <c r="G63" i="14"/>
  <c r="F63" i="14"/>
  <c r="E63" i="14"/>
  <c r="D63" i="14"/>
  <c r="C63" i="14"/>
  <c r="B63" i="14"/>
  <c r="P62" i="14"/>
  <c r="I62" i="14"/>
  <c r="H62" i="14"/>
  <c r="G62" i="14"/>
  <c r="F62" i="14"/>
  <c r="E62" i="14"/>
  <c r="D62" i="14"/>
  <c r="C62" i="14"/>
  <c r="B62" i="14"/>
  <c r="P61" i="14"/>
  <c r="I61" i="14"/>
  <c r="H61" i="14"/>
  <c r="G61" i="14"/>
  <c r="F61" i="14"/>
  <c r="E61" i="14"/>
  <c r="D61" i="14"/>
  <c r="C61" i="14"/>
  <c r="B61" i="14"/>
  <c r="P60" i="14"/>
  <c r="I60" i="14"/>
  <c r="H60" i="14"/>
  <c r="G60" i="14"/>
  <c r="F60" i="14"/>
  <c r="E60" i="14"/>
  <c r="D60" i="14"/>
  <c r="C60" i="14"/>
  <c r="B60" i="14"/>
  <c r="P59" i="14"/>
  <c r="I59" i="14"/>
  <c r="H59" i="14"/>
  <c r="G59" i="14"/>
  <c r="F59" i="14"/>
  <c r="E59" i="14"/>
  <c r="D59" i="14"/>
  <c r="C59" i="14"/>
  <c r="B59" i="14"/>
  <c r="P58" i="14"/>
  <c r="I58" i="14"/>
  <c r="H58" i="14"/>
  <c r="G58" i="14"/>
  <c r="F58" i="14"/>
  <c r="E58" i="14"/>
  <c r="D58" i="14"/>
  <c r="C58" i="14"/>
  <c r="B58" i="14"/>
  <c r="P57" i="14"/>
  <c r="I57" i="14"/>
  <c r="H57" i="14"/>
  <c r="G57" i="14"/>
  <c r="F57" i="14"/>
  <c r="E57" i="14"/>
  <c r="D57" i="14"/>
  <c r="C57" i="14"/>
  <c r="B57" i="14"/>
  <c r="P56" i="14"/>
  <c r="I56" i="14"/>
  <c r="H56" i="14"/>
  <c r="G56" i="14"/>
  <c r="F56" i="14"/>
  <c r="E56" i="14"/>
  <c r="D56" i="14"/>
  <c r="C56" i="14"/>
  <c r="B56" i="14"/>
  <c r="P55" i="14"/>
  <c r="I55" i="14"/>
  <c r="H55" i="14"/>
  <c r="G55" i="14"/>
  <c r="F55" i="14"/>
  <c r="E55" i="14"/>
  <c r="D55" i="14"/>
  <c r="C55" i="14"/>
  <c r="B55" i="14"/>
  <c r="P54" i="14"/>
  <c r="I54" i="14"/>
  <c r="H54" i="14"/>
  <c r="G54" i="14"/>
  <c r="F54" i="14"/>
  <c r="E54" i="14"/>
  <c r="D54" i="14"/>
  <c r="C54" i="14"/>
  <c r="B54" i="14"/>
  <c r="P53" i="14"/>
  <c r="I53" i="14"/>
  <c r="H53" i="14"/>
  <c r="G53" i="14"/>
  <c r="F53" i="14"/>
  <c r="E53" i="14"/>
  <c r="D53" i="14"/>
  <c r="C53" i="14"/>
  <c r="B53" i="14"/>
  <c r="P52" i="14"/>
  <c r="I52" i="14"/>
  <c r="H52" i="14"/>
  <c r="G52" i="14"/>
  <c r="F52" i="14"/>
  <c r="E52" i="14"/>
  <c r="D52" i="14"/>
  <c r="C52" i="14"/>
  <c r="B52" i="14"/>
  <c r="P51" i="14"/>
  <c r="I51" i="14"/>
  <c r="H51" i="14"/>
  <c r="G51" i="14"/>
  <c r="F51" i="14"/>
  <c r="E51" i="14"/>
  <c r="D51" i="14"/>
  <c r="C51" i="14"/>
  <c r="B51" i="14"/>
  <c r="P50" i="14"/>
  <c r="I50" i="14"/>
  <c r="H50" i="14"/>
  <c r="G50" i="14"/>
  <c r="F50" i="14"/>
  <c r="E50" i="14"/>
  <c r="D50" i="14"/>
  <c r="C50" i="14"/>
  <c r="B50" i="14"/>
  <c r="P49" i="14"/>
  <c r="I49" i="14"/>
  <c r="H49" i="14"/>
  <c r="G49" i="14"/>
  <c r="F49" i="14"/>
  <c r="E49" i="14"/>
  <c r="D49" i="14"/>
  <c r="C49" i="14"/>
  <c r="B49" i="14"/>
  <c r="P48" i="14"/>
  <c r="I48" i="14"/>
  <c r="H48" i="14"/>
  <c r="G48" i="14"/>
  <c r="F48" i="14"/>
  <c r="E48" i="14"/>
  <c r="D48" i="14"/>
  <c r="C48" i="14"/>
  <c r="B48" i="14"/>
  <c r="P47" i="14"/>
  <c r="I47" i="14"/>
  <c r="H47" i="14"/>
  <c r="G47" i="14"/>
  <c r="F47" i="14"/>
  <c r="E47" i="14"/>
  <c r="D47" i="14"/>
  <c r="C47" i="14"/>
  <c r="B47" i="14"/>
  <c r="P46" i="14"/>
  <c r="I46" i="14"/>
  <c r="H46" i="14"/>
  <c r="G46" i="14"/>
  <c r="F46" i="14"/>
  <c r="E46" i="14"/>
  <c r="D46" i="14"/>
  <c r="C46" i="14"/>
  <c r="B46" i="14"/>
  <c r="P45" i="14"/>
  <c r="I45" i="14"/>
  <c r="H45" i="14"/>
  <c r="G45" i="14"/>
  <c r="F45" i="14"/>
  <c r="E45" i="14"/>
  <c r="D45" i="14"/>
  <c r="C45" i="14"/>
  <c r="B45" i="14"/>
  <c r="P44" i="14"/>
  <c r="I44" i="14"/>
  <c r="H44" i="14"/>
  <c r="G44" i="14"/>
  <c r="F44" i="14"/>
  <c r="E44" i="14"/>
  <c r="D44" i="14"/>
  <c r="C44" i="14"/>
  <c r="B44" i="14"/>
  <c r="P43" i="14"/>
  <c r="I43" i="14"/>
  <c r="H43" i="14"/>
  <c r="G43" i="14"/>
  <c r="F43" i="14"/>
  <c r="E43" i="14"/>
  <c r="D43" i="14"/>
  <c r="C43" i="14"/>
  <c r="B43" i="14"/>
  <c r="P42" i="14"/>
  <c r="I42" i="14"/>
  <c r="H42" i="14"/>
  <c r="G42" i="14"/>
  <c r="F42" i="14"/>
  <c r="E42" i="14"/>
  <c r="D42" i="14"/>
  <c r="C42" i="14"/>
  <c r="B42" i="14"/>
  <c r="P41" i="14"/>
  <c r="I41" i="14"/>
  <c r="H41" i="14"/>
  <c r="G41" i="14"/>
  <c r="F41" i="14"/>
  <c r="E41" i="14"/>
  <c r="D41" i="14"/>
  <c r="C41" i="14"/>
  <c r="B41" i="14"/>
  <c r="P40" i="14"/>
  <c r="I40" i="14"/>
  <c r="H40" i="14"/>
  <c r="G40" i="14"/>
  <c r="F40" i="14"/>
  <c r="E40" i="14"/>
  <c r="D40" i="14"/>
  <c r="C40" i="14"/>
  <c r="B40" i="14"/>
  <c r="P39" i="14"/>
  <c r="I39" i="14"/>
  <c r="H39" i="14"/>
  <c r="G39" i="14"/>
  <c r="F39" i="14"/>
  <c r="E39" i="14"/>
  <c r="D39" i="14"/>
  <c r="C39" i="14"/>
  <c r="B39" i="14"/>
  <c r="P38" i="14"/>
  <c r="I38" i="14"/>
  <c r="H38" i="14"/>
  <c r="G38" i="14"/>
  <c r="F38" i="14"/>
  <c r="E38" i="14"/>
  <c r="D38" i="14"/>
  <c r="C38" i="14"/>
  <c r="B38" i="14"/>
  <c r="P37" i="14"/>
  <c r="I37" i="14"/>
  <c r="H37" i="14"/>
  <c r="G37" i="14"/>
  <c r="F37" i="14"/>
  <c r="E37" i="14"/>
  <c r="D37" i="14"/>
  <c r="C37" i="14"/>
  <c r="B37" i="14"/>
  <c r="P36" i="14"/>
  <c r="I36" i="14"/>
  <c r="H36" i="14"/>
  <c r="G36" i="14"/>
  <c r="F36" i="14"/>
  <c r="E36" i="14"/>
  <c r="D36" i="14"/>
  <c r="C36" i="14"/>
  <c r="B36" i="14"/>
  <c r="P35" i="14"/>
  <c r="I35" i="14"/>
  <c r="H35" i="14"/>
  <c r="G35" i="14"/>
  <c r="F35" i="14"/>
  <c r="E35" i="14"/>
  <c r="D35" i="14"/>
  <c r="C35" i="14"/>
  <c r="B35" i="14"/>
  <c r="P34" i="14"/>
  <c r="I34" i="14"/>
  <c r="H34" i="14"/>
  <c r="G34" i="14"/>
  <c r="F34" i="14"/>
  <c r="E34" i="14"/>
  <c r="D34" i="14"/>
  <c r="C34" i="14"/>
  <c r="B34" i="14"/>
  <c r="P33" i="14"/>
  <c r="I33" i="14"/>
  <c r="H33" i="14"/>
  <c r="G33" i="14"/>
  <c r="F33" i="14"/>
  <c r="E33" i="14"/>
  <c r="D33" i="14"/>
  <c r="C33" i="14"/>
  <c r="B33" i="14"/>
  <c r="P32" i="14"/>
  <c r="I32" i="14"/>
  <c r="H32" i="14"/>
  <c r="G32" i="14"/>
  <c r="F32" i="14"/>
  <c r="E32" i="14"/>
  <c r="D32" i="14"/>
  <c r="C32" i="14"/>
  <c r="B32" i="14"/>
  <c r="P31" i="14"/>
  <c r="I31" i="14"/>
  <c r="H31" i="14"/>
  <c r="G31" i="14"/>
  <c r="F31" i="14"/>
  <c r="E31" i="14"/>
  <c r="D31" i="14"/>
  <c r="C31" i="14"/>
  <c r="B31" i="14"/>
  <c r="P30" i="14"/>
  <c r="I30" i="14"/>
  <c r="H30" i="14"/>
  <c r="G30" i="14"/>
  <c r="F30" i="14"/>
  <c r="E30" i="14"/>
  <c r="D30" i="14"/>
  <c r="C30" i="14"/>
  <c r="B30" i="14"/>
  <c r="P29" i="14"/>
  <c r="I29" i="14"/>
  <c r="H29" i="14"/>
  <c r="G29" i="14"/>
  <c r="F29" i="14"/>
  <c r="E29" i="14"/>
  <c r="D29" i="14"/>
  <c r="C29" i="14"/>
  <c r="B29" i="14"/>
  <c r="P28" i="14"/>
  <c r="I28" i="14"/>
  <c r="H28" i="14"/>
  <c r="G28" i="14"/>
  <c r="F28" i="14"/>
  <c r="E28" i="14"/>
  <c r="D28" i="14"/>
  <c r="C28" i="14"/>
  <c r="B28" i="14"/>
  <c r="P27" i="14"/>
  <c r="I27" i="14"/>
  <c r="H27" i="14"/>
  <c r="G27" i="14"/>
  <c r="F27" i="14"/>
  <c r="E27" i="14"/>
  <c r="D27" i="14"/>
  <c r="C27" i="14"/>
  <c r="B27" i="14"/>
  <c r="P26" i="14"/>
  <c r="I26" i="14"/>
  <c r="H26" i="14"/>
  <c r="G26" i="14"/>
  <c r="F26" i="14"/>
  <c r="E26" i="14"/>
  <c r="D26" i="14"/>
  <c r="C26" i="14"/>
  <c r="B26" i="14"/>
  <c r="P25" i="14"/>
  <c r="I25" i="14"/>
  <c r="H25" i="14"/>
  <c r="G25" i="14"/>
  <c r="F25" i="14"/>
  <c r="E25" i="14"/>
  <c r="D25" i="14"/>
  <c r="C25" i="14"/>
  <c r="B25" i="14"/>
  <c r="P24" i="14"/>
  <c r="I24" i="14"/>
  <c r="H24" i="14"/>
  <c r="G24" i="14"/>
  <c r="F24" i="14"/>
  <c r="E24" i="14"/>
  <c r="D24" i="14"/>
  <c r="C24" i="14"/>
  <c r="B24" i="14"/>
  <c r="P23" i="14"/>
  <c r="I23" i="14"/>
  <c r="H23" i="14"/>
  <c r="G23" i="14"/>
  <c r="F23" i="14"/>
  <c r="E23" i="14"/>
  <c r="D23" i="14"/>
  <c r="C23" i="14"/>
  <c r="B23" i="14"/>
  <c r="P22" i="14"/>
  <c r="I22" i="14"/>
  <c r="H22" i="14"/>
  <c r="G22" i="14"/>
  <c r="F22" i="14"/>
  <c r="E22" i="14"/>
  <c r="D22" i="14"/>
  <c r="C22" i="14"/>
  <c r="B22" i="14"/>
  <c r="P21" i="14"/>
  <c r="I21" i="14"/>
  <c r="H21" i="14"/>
  <c r="G21" i="14"/>
  <c r="F21" i="14"/>
  <c r="E21" i="14"/>
  <c r="D21" i="14"/>
  <c r="C21" i="14"/>
  <c r="B21" i="14"/>
  <c r="P20" i="14"/>
  <c r="I20" i="14"/>
  <c r="H20" i="14"/>
  <c r="G20" i="14"/>
  <c r="F20" i="14"/>
  <c r="E20" i="14"/>
  <c r="D20" i="14"/>
  <c r="C20" i="14"/>
  <c r="B20" i="14"/>
  <c r="P19" i="14"/>
  <c r="I19" i="14"/>
  <c r="H19" i="14"/>
  <c r="G19" i="14"/>
  <c r="F19" i="14"/>
  <c r="E19" i="14"/>
  <c r="D19" i="14"/>
  <c r="C19" i="14"/>
  <c r="B19" i="14"/>
  <c r="P18" i="14"/>
  <c r="I18" i="14"/>
  <c r="H18" i="14"/>
  <c r="G18" i="14"/>
  <c r="F18" i="14"/>
  <c r="E18" i="14"/>
  <c r="D18" i="14"/>
  <c r="C18" i="14"/>
  <c r="B18" i="14"/>
  <c r="P17" i="14"/>
  <c r="I17" i="14"/>
  <c r="H17" i="14"/>
  <c r="G17" i="14"/>
  <c r="F17" i="14"/>
  <c r="E17" i="14"/>
  <c r="D17" i="14"/>
  <c r="C17" i="14"/>
  <c r="B17" i="14"/>
  <c r="P16" i="14"/>
  <c r="I16" i="14"/>
  <c r="H16" i="14"/>
  <c r="G16" i="14"/>
  <c r="F16" i="14"/>
  <c r="E16" i="14"/>
  <c r="D16" i="14"/>
  <c r="C16" i="14"/>
  <c r="B16" i="14"/>
  <c r="P15" i="14"/>
  <c r="I15" i="14"/>
  <c r="H15" i="14"/>
  <c r="G15" i="14"/>
  <c r="F15" i="14"/>
  <c r="E15" i="14"/>
  <c r="D15" i="14"/>
  <c r="C15" i="14"/>
  <c r="B15" i="14"/>
  <c r="P14" i="14"/>
  <c r="I14" i="14"/>
  <c r="H14" i="14"/>
  <c r="G14" i="14"/>
  <c r="F14" i="14"/>
  <c r="E14" i="14"/>
  <c r="D14" i="14"/>
  <c r="C14" i="14"/>
  <c r="B14" i="14"/>
  <c r="P13" i="14"/>
  <c r="I13" i="14"/>
  <c r="H13" i="14"/>
  <c r="G13" i="14"/>
  <c r="F13" i="14"/>
  <c r="E13" i="14"/>
  <c r="D13" i="14"/>
  <c r="C13" i="14"/>
  <c r="B13" i="14"/>
  <c r="P12" i="14"/>
  <c r="I12" i="14"/>
  <c r="H12" i="14"/>
  <c r="G12" i="14"/>
  <c r="F12" i="14"/>
  <c r="E12" i="14"/>
  <c r="D12" i="14"/>
  <c r="C12" i="14"/>
  <c r="B12" i="14"/>
  <c r="P11" i="14"/>
  <c r="I11" i="14"/>
  <c r="H11" i="14"/>
  <c r="G11" i="14"/>
  <c r="F11" i="14"/>
  <c r="E11" i="14"/>
  <c r="D11" i="14"/>
  <c r="C11" i="14"/>
  <c r="B11" i="14"/>
  <c r="P10" i="14"/>
  <c r="I10" i="14"/>
  <c r="H10" i="14"/>
  <c r="G10" i="14"/>
  <c r="F10" i="14"/>
  <c r="E10" i="14"/>
  <c r="D10" i="14"/>
  <c r="C10" i="14"/>
  <c r="B10" i="14"/>
  <c r="P9" i="14"/>
  <c r="I9" i="14"/>
  <c r="H9" i="14"/>
  <c r="G9" i="14"/>
  <c r="F9" i="14"/>
  <c r="E9" i="14"/>
  <c r="D9" i="14"/>
  <c r="C9" i="14"/>
  <c r="B9" i="14"/>
  <c r="P8" i="14"/>
  <c r="I8" i="14"/>
  <c r="H8" i="14"/>
  <c r="G8" i="14"/>
  <c r="F8" i="14"/>
  <c r="E8" i="14"/>
  <c r="D8" i="14"/>
  <c r="C8" i="14"/>
  <c r="B8" i="14"/>
  <c r="P7" i="14"/>
  <c r="I7" i="14"/>
  <c r="H7" i="14"/>
  <c r="G7" i="14"/>
  <c r="F7" i="14"/>
  <c r="E7" i="14"/>
  <c r="D7" i="14"/>
  <c r="C7" i="14"/>
  <c r="B7" i="14"/>
  <c r="P6" i="14"/>
  <c r="I6" i="14"/>
  <c r="H6" i="14"/>
  <c r="G6" i="14"/>
  <c r="F6" i="14"/>
  <c r="E6" i="14"/>
  <c r="D6" i="14"/>
  <c r="C6" i="14"/>
  <c r="B6" i="14"/>
  <c r="P5" i="14"/>
  <c r="I5" i="14"/>
  <c r="H5" i="14"/>
  <c r="G5" i="14"/>
  <c r="F5" i="14"/>
  <c r="E5" i="14"/>
  <c r="D5" i="14"/>
  <c r="C5" i="14"/>
  <c r="B5" i="14"/>
  <c r="P4" i="14"/>
  <c r="I4" i="14"/>
  <c r="H4" i="14"/>
  <c r="G4" i="14"/>
  <c r="F4" i="14"/>
  <c r="E4" i="14"/>
  <c r="D4" i="14"/>
  <c r="C4" i="14"/>
  <c r="B4" i="14"/>
  <c r="P64" i="13"/>
  <c r="I64" i="13"/>
  <c r="H64" i="13"/>
  <c r="G64" i="13"/>
  <c r="F64" i="13"/>
  <c r="E64" i="13"/>
  <c r="D64" i="13"/>
  <c r="C64" i="13"/>
  <c r="B64" i="13"/>
  <c r="P63" i="13"/>
  <c r="I63" i="13"/>
  <c r="H63" i="13"/>
  <c r="G63" i="13"/>
  <c r="F63" i="13"/>
  <c r="E63" i="13"/>
  <c r="D63" i="13"/>
  <c r="C63" i="13"/>
  <c r="B63" i="13"/>
  <c r="P62" i="13"/>
  <c r="I62" i="13"/>
  <c r="H62" i="13"/>
  <c r="G62" i="13"/>
  <c r="F62" i="13"/>
  <c r="E62" i="13"/>
  <c r="D62" i="13"/>
  <c r="C62" i="13"/>
  <c r="B62" i="13"/>
  <c r="P61" i="13"/>
  <c r="I61" i="13"/>
  <c r="H61" i="13"/>
  <c r="G61" i="13"/>
  <c r="F61" i="13"/>
  <c r="E61" i="13"/>
  <c r="D61" i="13"/>
  <c r="C61" i="13"/>
  <c r="B61" i="13"/>
  <c r="P60" i="13"/>
  <c r="I60" i="13"/>
  <c r="H60" i="13"/>
  <c r="G60" i="13"/>
  <c r="F60" i="13"/>
  <c r="E60" i="13"/>
  <c r="D60" i="13"/>
  <c r="C60" i="13"/>
  <c r="B60" i="13"/>
  <c r="P59" i="13"/>
  <c r="I59" i="13"/>
  <c r="H59" i="13"/>
  <c r="G59" i="13"/>
  <c r="F59" i="13"/>
  <c r="E59" i="13"/>
  <c r="D59" i="13"/>
  <c r="C59" i="13"/>
  <c r="B59" i="13"/>
  <c r="P58" i="13"/>
  <c r="I58" i="13"/>
  <c r="H58" i="13"/>
  <c r="G58" i="13"/>
  <c r="F58" i="13"/>
  <c r="E58" i="13"/>
  <c r="D58" i="13"/>
  <c r="C58" i="13"/>
  <c r="B58" i="13"/>
  <c r="P57" i="13"/>
  <c r="I57" i="13"/>
  <c r="H57" i="13"/>
  <c r="G57" i="13"/>
  <c r="F57" i="13"/>
  <c r="E57" i="13"/>
  <c r="D57" i="13"/>
  <c r="C57" i="13"/>
  <c r="B57" i="13"/>
  <c r="P56" i="13"/>
  <c r="I56" i="13"/>
  <c r="H56" i="13"/>
  <c r="G56" i="13"/>
  <c r="F56" i="13"/>
  <c r="E56" i="13"/>
  <c r="D56" i="13"/>
  <c r="C56" i="13"/>
  <c r="B56" i="13"/>
  <c r="P55" i="13"/>
  <c r="I55" i="13"/>
  <c r="H55" i="13"/>
  <c r="G55" i="13"/>
  <c r="F55" i="13"/>
  <c r="E55" i="13"/>
  <c r="D55" i="13"/>
  <c r="C55" i="13"/>
  <c r="B55" i="13"/>
  <c r="P54" i="13"/>
  <c r="I54" i="13"/>
  <c r="H54" i="13"/>
  <c r="G54" i="13"/>
  <c r="F54" i="13"/>
  <c r="E54" i="13"/>
  <c r="D54" i="13"/>
  <c r="C54" i="13"/>
  <c r="B54" i="13"/>
  <c r="P53" i="13"/>
  <c r="I53" i="13"/>
  <c r="H53" i="13"/>
  <c r="G53" i="13"/>
  <c r="F53" i="13"/>
  <c r="E53" i="13"/>
  <c r="D53" i="13"/>
  <c r="C53" i="13"/>
  <c r="B53" i="13"/>
  <c r="P52" i="13"/>
  <c r="I52" i="13"/>
  <c r="H52" i="13"/>
  <c r="G52" i="13"/>
  <c r="F52" i="13"/>
  <c r="E52" i="13"/>
  <c r="D52" i="13"/>
  <c r="C52" i="13"/>
  <c r="B52" i="13"/>
  <c r="P51" i="13"/>
  <c r="I51" i="13"/>
  <c r="H51" i="13"/>
  <c r="G51" i="13"/>
  <c r="F51" i="13"/>
  <c r="E51" i="13"/>
  <c r="D51" i="13"/>
  <c r="C51" i="13"/>
  <c r="B51" i="13"/>
  <c r="P50" i="13"/>
  <c r="I50" i="13"/>
  <c r="H50" i="13"/>
  <c r="G50" i="13"/>
  <c r="F50" i="13"/>
  <c r="E50" i="13"/>
  <c r="D50" i="13"/>
  <c r="C50" i="13"/>
  <c r="B50" i="13"/>
  <c r="P49" i="13"/>
  <c r="I49" i="13"/>
  <c r="H49" i="13"/>
  <c r="G49" i="13"/>
  <c r="F49" i="13"/>
  <c r="E49" i="13"/>
  <c r="D49" i="13"/>
  <c r="C49" i="13"/>
  <c r="B49" i="13"/>
  <c r="P48" i="13"/>
  <c r="I48" i="13"/>
  <c r="H48" i="13"/>
  <c r="G48" i="13"/>
  <c r="F48" i="13"/>
  <c r="E48" i="13"/>
  <c r="D48" i="13"/>
  <c r="C48" i="13"/>
  <c r="B48" i="13"/>
  <c r="P47" i="13"/>
  <c r="I47" i="13"/>
  <c r="H47" i="13"/>
  <c r="G47" i="13"/>
  <c r="F47" i="13"/>
  <c r="E47" i="13"/>
  <c r="D47" i="13"/>
  <c r="C47" i="13"/>
  <c r="B47" i="13"/>
  <c r="P46" i="13"/>
  <c r="I46" i="13"/>
  <c r="H46" i="13"/>
  <c r="G46" i="13"/>
  <c r="F46" i="13"/>
  <c r="E46" i="13"/>
  <c r="D46" i="13"/>
  <c r="C46" i="13"/>
  <c r="B46" i="13"/>
  <c r="P45" i="13"/>
  <c r="I45" i="13"/>
  <c r="H45" i="13"/>
  <c r="G45" i="13"/>
  <c r="F45" i="13"/>
  <c r="E45" i="13"/>
  <c r="D45" i="13"/>
  <c r="C45" i="13"/>
  <c r="B45" i="13"/>
  <c r="P44" i="13"/>
  <c r="I44" i="13"/>
  <c r="H44" i="13"/>
  <c r="G44" i="13"/>
  <c r="F44" i="13"/>
  <c r="E44" i="13"/>
  <c r="D44" i="13"/>
  <c r="C44" i="13"/>
  <c r="B44" i="13"/>
  <c r="P43" i="13"/>
  <c r="I43" i="13"/>
  <c r="H43" i="13"/>
  <c r="G43" i="13"/>
  <c r="F43" i="13"/>
  <c r="E43" i="13"/>
  <c r="D43" i="13"/>
  <c r="C43" i="13"/>
  <c r="B43" i="13"/>
  <c r="P42" i="13"/>
  <c r="I42" i="13"/>
  <c r="H42" i="13"/>
  <c r="G42" i="13"/>
  <c r="F42" i="13"/>
  <c r="E42" i="13"/>
  <c r="D42" i="13"/>
  <c r="C42" i="13"/>
  <c r="B42" i="13"/>
  <c r="P41" i="13"/>
  <c r="I41" i="13"/>
  <c r="H41" i="13"/>
  <c r="G41" i="13"/>
  <c r="F41" i="13"/>
  <c r="E41" i="13"/>
  <c r="D41" i="13"/>
  <c r="C41" i="13"/>
  <c r="B41" i="13"/>
  <c r="P40" i="13"/>
  <c r="I40" i="13"/>
  <c r="H40" i="13"/>
  <c r="G40" i="13"/>
  <c r="F40" i="13"/>
  <c r="E40" i="13"/>
  <c r="D40" i="13"/>
  <c r="C40" i="13"/>
  <c r="B40" i="13"/>
  <c r="P39" i="13"/>
  <c r="I39" i="13"/>
  <c r="H39" i="13"/>
  <c r="G39" i="13"/>
  <c r="F39" i="13"/>
  <c r="E39" i="13"/>
  <c r="D39" i="13"/>
  <c r="C39" i="13"/>
  <c r="B39" i="13"/>
  <c r="P38" i="13"/>
  <c r="I38" i="13"/>
  <c r="H38" i="13"/>
  <c r="G38" i="13"/>
  <c r="F38" i="13"/>
  <c r="E38" i="13"/>
  <c r="D38" i="13"/>
  <c r="C38" i="13"/>
  <c r="B38" i="13"/>
  <c r="P37" i="13"/>
  <c r="I37" i="13"/>
  <c r="H37" i="13"/>
  <c r="G37" i="13"/>
  <c r="F37" i="13"/>
  <c r="E37" i="13"/>
  <c r="D37" i="13"/>
  <c r="C37" i="13"/>
  <c r="B37" i="13"/>
  <c r="P36" i="13"/>
  <c r="I36" i="13"/>
  <c r="H36" i="13"/>
  <c r="G36" i="13"/>
  <c r="F36" i="13"/>
  <c r="E36" i="13"/>
  <c r="D36" i="13"/>
  <c r="C36" i="13"/>
  <c r="B36" i="13"/>
  <c r="P35" i="13"/>
  <c r="I35" i="13"/>
  <c r="H35" i="13"/>
  <c r="G35" i="13"/>
  <c r="F35" i="13"/>
  <c r="E35" i="13"/>
  <c r="D35" i="13"/>
  <c r="C35" i="13"/>
  <c r="B35" i="13"/>
  <c r="P34" i="13"/>
  <c r="I34" i="13"/>
  <c r="H34" i="13"/>
  <c r="G34" i="13"/>
  <c r="F34" i="13"/>
  <c r="E34" i="13"/>
  <c r="D34" i="13"/>
  <c r="C34" i="13"/>
  <c r="B34" i="13"/>
  <c r="P33" i="13"/>
  <c r="I33" i="13"/>
  <c r="H33" i="13"/>
  <c r="G33" i="13"/>
  <c r="F33" i="13"/>
  <c r="E33" i="13"/>
  <c r="D33" i="13"/>
  <c r="C33" i="13"/>
  <c r="B33" i="13"/>
  <c r="P32" i="13"/>
  <c r="I32" i="13"/>
  <c r="H32" i="13"/>
  <c r="G32" i="13"/>
  <c r="F32" i="13"/>
  <c r="E32" i="13"/>
  <c r="D32" i="13"/>
  <c r="C32" i="13"/>
  <c r="B32" i="13"/>
  <c r="P31" i="13"/>
  <c r="I31" i="13"/>
  <c r="H31" i="13"/>
  <c r="G31" i="13"/>
  <c r="F31" i="13"/>
  <c r="E31" i="13"/>
  <c r="D31" i="13"/>
  <c r="C31" i="13"/>
  <c r="B31" i="13"/>
  <c r="P30" i="13"/>
  <c r="I30" i="13"/>
  <c r="H30" i="13"/>
  <c r="G30" i="13"/>
  <c r="F30" i="13"/>
  <c r="E30" i="13"/>
  <c r="D30" i="13"/>
  <c r="C30" i="13"/>
  <c r="B30" i="13"/>
  <c r="P29" i="13"/>
  <c r="I29" i="13"/>
  <c r="H29" i="13"/>
  <c r="G29" i="13"/>
  <c r="F29" i="13"/>
  <c r="E29" i="13"/>
  <c r="D29" i="13"/>
  <c r="C29" i="13"/>
  <c r="B29" i="13"/>
  <c r="P28" i="13"/>
  <c r="I28" i="13"/>
  <c r="H28" i="13"/>
  <c r="G28" i="13"/>
  <c r="F28" i="13"/>
  <c r="E28" i="13"/>
  <c r="D28" i="13"/>
  <c r="C28" i="13"/>
  <c r="B28" i="13"/>
  <c r="P27" i="13"/>
  <c r="I27" i="13"/>
  <c r="H27" i="13"/>
  <c r="G27" i="13"/>
  <c r="F27" i="13"/>
  <c r="E27" i="13"/>
  <c r="D27" i="13"/>
  <c r="C27" i="13"/>
  <c r="B27" i="13"/>
  <c r="P26" i="13"/>
  <c r="I26" i="13"/>
  <c r="H26" i="13"/>
  <c r="G26" i="13"/>
  <c r="F26" i="13"/>
  <c r="E26" i="13"/>
  <c r="D26" i="13"/>
  <c r="C26" i="13"/>
  <c r="B26" i="13"/>
  <c r="P25" i="13"/>
  <c r="I25" i="13"/>
  <c r="H25" i="13"/>
  <c r="G25" i="13"/>
  <c r="F25" i="13"/>
  <c r="E25" i="13"/>
  <c r="D25" i="13"/>
  <c r="C25" i="13"/>
  <c r="B25" i="13"/>
  <c r="P24" i="13"/>
  <c r="I24" i="13"/>
  <c r="H24" i="13"/>
  <c r="G24" i="13"/>
  <c r="F24" i="13"/>
  <c r="E24" i="13"/>
  <c r="D24" i="13"/>
  <c r="C24" i="13"/>
  <c r="B24" i="13"/>
  <c r="P23" i="13"/>
  <c r="I23" i="13"/>
  <c r="H23" i="13"/>
  <c r="G23" i="13"/>
  <c r="F23" i="13"/>
  <c r="E23" i="13"/>
  <c r="D23" i="13"/>
  <c r="C23" i="13"/>
  <c r="B23" i="13"/>
  <c r="P22" i="13"/>
  <c r="I22" i="13"/>
  <c r="H22" i="13"/>
  <c r="G22" i="13"/>
  <c r="F22" i="13"/>
  <c r="E22" i="13"/>
  <c r="D22" i="13"/>
  <c r="C22" i="13"/>
  <c r="B22" i="13"/>
  <c r="P21" i="13"/>
  <c r="I21" i="13"/>
  <c r="H21" i="13"/>
  <c r="G21" i="13"/>
  <c r="F21" i="13"/>
  <c r="E21" i="13"/>
  <c r="D21" i="13"/>
  <c r="C21" i="13"/>
  <c r="B21" i="13"/>
  <c r="P20" i="13"/>
  <c r="I20" i="13"/>
  <c r="H20" i="13"/>
  <c r="G20" i="13"/>
  <c r="F20" i="13"/>
  <c r="E20" i="13"/>
  <c r="D20" i="13"/>
  <c r="C20" i="13"/>
  <c r="B20" i="13"/>
  <c r="P19" i="13"/>
  <c r="I19" i="13"/>
  <c r="H19" i="13"/>
  <c r="G19" i="13"/>
  <c r="F19" i="13"/>
  <c r="E19" i="13"/>
  <c r="D19" i="13"/>
  <c r="C19" i="13"/>
  <c r="B19" i="13"/>
  <c r="P18" i="13"/>
  <c r="I18" i="13"/>
  <c r="H18" i="13"/>
  <c r="G18" i="13"/>
  <c r="F18" i="13"/>
  <c r="E18" i="13"/>
  <c r="D18" i="13"/>
  <c r="C18" i="13"/>
  <c r="B18" i="13"/>
  <c r="P17" i="13"/>
  <c r="I17" i="13"/>
  <c r="H17" i="13"/>
  <c r="G17" i="13"/>
  <c r="F17" i="13"/>
  <c r="E17" i="13"/>
  <c r="D17" i="13"/>
  <c r="C17" i="13"/>
  <c r="B17" i="13"/>
  <c r="P16" i="13"/>
  <c r="I16" i="13"/>
  <c r="H16" i="13"/>
  <c r="G16" i="13"/>
  <c r="F16" i="13"/>
  <c r="E16" i="13"/>
  <c r="D16" i="13"/>
  <c r="C16" i="13"/>
  <c r="B16" i="13"/>
  <c r="P15" i="13"/>
  <c r="I15" i="13"/>
  <c r="H15" i="13"/>
  <c r="G15" i="13"/>
  <c r="F15" i="13"/>
  <c r="E15" i="13"/>
  <c r="D15" i="13"/>
  <c r="C15" i="13"/>
  <c r="B15" i="13"/>
  <c r="P14" i="13"/>
  <c r="I14" i="13"/>
  <c r="H14" i="13"/>
  <c r="G14" i="13"/>
  <c r="F14" i="13"/>
  <c r="E14" i="13"/>
  <c r="D14" i="13"/>
  <c r="C14" i="13"/>
  <c r="B14" i="13"/>
  <c r="P13" i="13"/>
  <c r="I13" i="13"/>
  <c r="H13" i="13"/>
  <c r="G13" i="13"/>
  <c r="F13" i="13"/>
  <c r="E13" i="13"/>
  <c r="D13" i="13"/>
  <c r="C13" i="13"/>
  <c r="B13" i="13"/>
  <c r="P12" i="13"/>
  <c r="I12" i="13"/>
  <c r="H12" i="13"/>
  <c r="G12" i="13"/>
  <c r="F12" i="13"/>
  <c r="E12" i="13"/>
  <c r="D12" i="13"/>
  <c r="C12" i="13"/>
  <c r="B12" i="13"/>
  <c r="P11" i="13"/>
  <c r="I11" i="13"/>
  <c r="H11" i="13"/>
  <c r="G11" i="13"/>
  <c r="F11" i="13"/>
  <c r="E11" i="13"/>
  <c r="D11" i="13"/>
  <c r="C11" i="13"/>
  <c r="B11" i="13"/>
  <c r="P10" i="13"/>
  <c r="I10" i="13"/>
  <c r="H10" i="13"/>
  <c r="G10" i="13"/>
  <c r="F10" i="13"/>
  <c r="E10" i="13"/>
  <c r="D10" i="13"/>
  <c r="C10" i="13"/>
  <c r="B10" i="13"/>
  <c r="P9" i="13"/>
  <c r="I9" i="13"/>
  <c r="H9" i="13"/>
  <c r="G9" i="13"/>
  <c r="F9" i="13"/>
  <c r="E9" i="13"/>
  <c r="D9" i="13"/>
  <c r="C9" i="13"/>
  <c r="B9" i="13"/>
  <c r="P8" i="13"/>
  <c r="I8" i="13"/>
  <c r="H8" i="13"/>
  <c r="G8" i="13"/>
  <c r="F8" i="13"/>
  <c r="E8" i="13"/>
  <c r="D8" i="13"/>
  <c r="C8" i="13"/>
  <c r="B8" i="13"/>
  <c r="P7" i="13"/>
  <c r="I7" i="13"/>
  <c r="H7" i="13"/>
  <c r="G7" i="13"/>
  <c r="F7" i="13"/>
  <c r="E7" i="13"/>
  <c r="D7" i="13"/>
  <c r="C7" i="13"/>
  <c r="B7" i="13"/>
  <c r="P6" i="13"/>
  <c r="I6" i="13"/>
  <c r="H6" i="13"/>
  <c r="G6" i="13"/>
  <c r="F6" i="13"/>
  <c r="E6" i="13"/>
  <c r="D6" i="13"/>
  <c r="C6" i="13"/>
  <c r="B6" i="13"/>
  <c r="P5" i="13"/>
  <c r="I5" i="13"/>
  <c r="H5" i="13"/>
  <c r="G5" i="13"/>
  <c r="F5" i="13"/>
  <c r="E5" i="13"/>
  <c r="D5" i="13"/>
  <c r="C5" i="13"/>
  <c r="B5" i="13"/>
  <c r="P4" i="13"/>
  <c r="I4" i="13"/>
  <c r="H4" i="13"/>
  <c r="G4" i="13"/>
  <c r="F4" i="13"/>
  <c r="E4" i="13"/>
  <c r="D4" i="13"/>
  <c r="C4" i="13"/>
  <c r="B4" i="13"/>
  <c r="P64" i="12"/>
  <c r="I64" i="12"/>
  <c r="H64" i="12"/>
  <c r="G64" i="12"/>
  <c r="F64" i="12"/>
  <c r="E64" i="12"/>
  <c r="D64" i="12"/>
  <c r="C64" i="12"/>
  <c r="B64" i="12"/>
  <c r="P63" i="12"/>
  <c r="I63" i="12"/>
  <c r="H63" i="12"/>
  <c r="G63" i="12"/>
  <c r="F63" i="12"/>
  <c r="E63" i="12"/>
  <c r="D63" i="12"/>
  <c r="C63" i="12"/>
  <c r="B63" i="12"/>
  <c r="P62" i="12"/>
  <c r="I62" i="12"/>
  <c r="H62" i="12"/>
  <c r="G62" i="12"/>
  <c r="F62" i="12"/>
  <c r="E62" i="12"/>
  <c r="D62" i="12"/>
  <c r="C62" i="12"/>
  <c r="B62" i="12"/>
  <c r="P61" i="12"/>
  <c r="I61" i="12"/>
  <c r="H61" i="12"/>
  <c r="G61" i="12"/>
  <c r="F61" i="12"/>
  <c r="E61" i="12"/>
  <c r="D61" i="12"/>
  <c r="C61" i="12"/>
  <c r="B61" i="12"/>
  <c r="P60" i="12"/>
  <c r="I60" i="12"/>
  <c r="H60" i="12"/>
  <c r="G60" i="12"/>
  <c r="F60" i="12"/>
  <c r="E60" i="12"/>
  <c r="D60" i="12"/>
  <c r="C60" i="12"/>
  <c r="B60" i="12"/>
  <c r="P59" i="12"/>
  <c r="I59" i="12"/>
  <c r="H59" i="12"/>
  <c r="G59" i="12"/>
  <c r="F59" i="12"/>
  <c r="E59" i="12"/>
  <c r="D59" i="12"/>
  <c r="C59" i="12"/>
  <c r="B59" i="12"/>
  <c r="P58" i="12"/>
  <c r="I58" i="12"/>
  <c r="H58" i="12"/>
  <c r="G58" i="12"/>
  <c r="F58" i="12"/>
  <c r="E58" i="12"/>
  <c r="D58" i="12"/>
  <c r="C58" i="12"/>
  <c r="B58" i="12"/>
  <c r="P57" i="12"/>
  <c r="I57" i="12"/>
  <c r="H57" i="12"/>
  <c r="G57" i="12"/>
  <c r="F57" i="12"/>
  <c r="E57" i="12"/>
  <c r="D57" i="12"/>
  <c r="C57" i="12"/>
  <c r="B57" i="12"/>
  <c r="P56" i="12"/>
  <c r="I56" i="12"/>
  <c r="H56" i="12"/>
  <c r="G56" i="12"/>
  <c r="F56" i="12"/>
  <c r="E56" i="12"/>
  <c r="D56" i="12"/>
  <c r="C56" i="12"/>
  <c r="B56" i="12"/>
  <c r="P55" i="12"/>
  <c r="I55" i="12"/>
  <c r="H55" i="12"/>
  <c r="G55" i="12"/>
  <c r="F55" i="12"/>
  <c r="E55" i="12"/>
  <c r="D55" i="12"/>
  <c r="C55" i="12"/>
  <c r="B55" i="12"/>
  <c r="P54" i="12"/>
  <c r="I54" i="12"/>
  <c r="H54" i="12"/>
  <c r="G54" i="12"/>
  <c r="F54" i="12"/>
  <c r="E54" i="12"/>
  <c r="D54" i="12"/>
  <c r="C54" i="12"/>
  <c r="B54" i="12"/>
  <c r="P53" i="12"/>
  <c r="I53" i="12"/>
  <c r="H53" i="12"/>
  <c r="G53" i="12"/>
  <c r="F53" i="12"/>
  <c r="E53" i="12"/>
  <c r="D53" i="12"/>
  <c r="C53" i="12"/>
  <c r="B53" i="12"/>
  <c r="P52" i="12"/>
  <c r="I52" i="12"/>
  <c r="H52" i="12"/>
  <c r="G52" i="12"/>
  <c r="F52" i="12"/>
  <c r="E52" i="12"/>
  <c r="D52" i="12"/>
  <c r="C52" i="12"/>
  <c r="B52" i="12"/>
  <c r="P51" i="12"/>
  <c r="I51" i="12"/>
  <c r="H51" i="12"/>
  <c r="G51" i="12"/>
  <c r="F51" i="12"/>
  <c r="E51" i="12"/>
  <c r="D51" i="12"/>
  <c r="C51" i="12"/>
  <c r="B51" i="12"/>
  <c r="P50" i="12"/>
  <c r="I50" i="12"/>
  <c r="H50" i="12"/>
  <c r="G50" i="12"/>
  <c r="F50" i="12"/>
  <c r="E50" i="12"/>
  <c r="D50" i="12"/>
  <c r="C50" i="12"/>
  <c r="B50" i="12"/>
  <c r="P49" i="12"/>
  <c r="I49" i="12"/>
  <c r="H49" i="12"/>
  <c r="G49" i="12"/>
  <c r="F49" i="12"/>
  <c r="E49" i="12"/>
  <c r="D49" i="12"/>
  <c r="C49" i="12"/>
  <c r="B49" i="12"/>
  <c r="P48" i="12"/>
  <c r="I48" i="12"/>
  <c r="H48" i="12"/>
  <c r="G48" i="12"/>
  <c r="F48" i="12"/>
  <c r="E48" i="12"/>
  <c r="D48" i="12"/>
  <c r="C48" i="12"/>
  <c r="B48" i="12"/>
  <c r="P47" i="12"/>
  <c r="I47" i="12"/>
  <c r="H47" i="12"/>
  <c r="G47" i="12"/>
  <c r="F47" i="12"/>
  <c r="E47" i="12"/>
  <c r="D47" i="12"/>
  <c r="C47" i="12"/>
  <c r="B47" i="12"/>
  <c r="P46" i="12"/>
  <c r="I46" i="12"/>
  <c r="H46" i="12"/>
  <c r="G46" i="12"/>
  <c r="F46" i="12"/>
  <c r="E46" i="12"/>
  <c r="D46" i="12"/>
  <c r="C46" i="12"/>
  <c r="B46" i="12"/>
  <c r="P45" i="12"/>
  <c r="I45" i="12"/>
  <c r="H45" i="12"/>
  <c r="G45" i="12"/>
  <c r="F45" i="12"/>
  <c r="E45" i="12"/>
  <c r="D45" i="12"/>
  <c r="C45" i="12"/>
  <c r="B45" i="12"/>
  <c r="P44" i="12"/>
  <c r="I44" i="12"/>
  <c r="H44" i="12"/>
  <c r="G44" i="12"/>
  <c r="F44" i="12"/>
  <c r="E44" i="12"/>
  <c r="D44" i="12"/>
  <c r="C44" i="12"/>
  <c r="B44" i="12"/>
  <c r="P43" i="12"/>
  <c r="I43" i="12"/>
  <c r="H43" i="12"/>
  <c r="G43" i="12"/>
  <c r="F43" i="12"/>
  <c r="E43" i="12"/>
  <c r="D43" i="12"/>
  <c r="C43" i="12"/>
  <c r="B43" i="12"/>
  <c r="P42" i="12"/>
  <c r="I42" i="12"/>
  <c r="H42" i="12"/>
  <c r="G42" i="12"/>
  <c r="F42" i="12"/>
  <c r="E42" i="12"/>
  <c r="D42" i="12"/>
  <c r="C42" i="12"/>
  <c r="B42" i="12"/>
  <c r="P41" i="12"/>
  <c r="I41" i="12"/>
  <c r="H41" i="12"/>
  <c r="G41" i="12"/>
  <c r="F41" i="12"/>
  <c r="E41" i="12"/>
  <c r="D41" i="12"/>
  <c r="C41" i="12"/>
  <c r="B41" i="12"/>
  <c r="P40" i="12"/>
  <c r="I40" i="12"/>
  <c r="H40" i="12"/>
  <c r="G40" i="12"/>
  <c r="F40" i="12"/>
  <c r="E40" i="12"/>
  <c r="D40" i="12"/>
  <c r="C40" i="12"/>
  <c r="B40" i="12"/>
  <c r="P39" i="12"/>
  <c r="I39" i="12"/>
  <c r="H39" i="12"/>
  <c r="G39" i="12"/>
  <c r="F39" i="12"/>
  <c r="E39" i="12"/>
  <c r="D39" i="12"/>
  <c r="C39" i="12"/>
  <c r="B39" i="12"/>
  <c r="P38" i="12"/>
  <c r="I38" i="12"/>
  <c r="H38" i="12"/>
  <c r="G38" i="12"/>
  <c r="F38" i="12"/>
  <c r="E38" i="12"/>
  <c r="D38" i="12"/>
  <c r="C38" i="12"/>
  <c r="B38" i="12"/>
  <c r="P37" i="12"/>
  <c r="I37" i="12"/>
  <c r="H37" i="12"/>
  <c r="G37" i="12"/>
  <c r="F37" i="12"/>
  <c r="E37" i="12"/>
  <c r="D37" i="12"/>
  <c r="C37" i="12"/>
  <c r="B37" i="12"/>
  <c r="P36" i="12"/>
  <c r="I36" i="12"/>
  <c r="H36" i="12"/>
  <c r="G36" i="12"/>
  <c r="F36" i="12"/>
  <c r="E36" i="12"/>
  <c r="D36" i="12"/>
  <c r="C36" i="12"/>
  <c r="B36" i="12"/>
  <c r="P35" i="12"/>
  <c r="I35" i="12"/>
  <c r="H35" i="12"/>
  <c r="G35" i="12"/>
  <c r="F35" i="12"/>
  <c r="E35" i="12"/>
  <c r="D35" i="12"/>
  <c r="C35" i="12"/>
  <c r="B35" i="12"/>
  <c r="P34" i="12"/>
  <c r="I34" i="12"/>
  <c r="H34" i="12"/>
  <c r="G34" i="12"/>
  <c r="F34" i="12"/>
  <c r="E34" i="12"/>
  <c r="D34" i="12"/>
  <c r="C34" i="12"/>
  <c r="B34" i="12"/>
  <c r="P33" i="12"/>
  <c r="I33" i="12"/>
  <c r="H33" i="12"/>
  <c r="G33" i="12"/>
  <c r="F33" i="12"/>
  <c r="E33" i="12"/>
  <c r="D33" i="12"/>
  <c r="C33" i="12"/>
  <c r="B33" i="12"/>
  <c r="P32" i="12"/>
  <c r="I32" i="12"/>
  <c r="H32" i="12"/>
  <c r="G32" i="12"/>
  <c r="F32" i="12"/>
  <c r="E32" i="12"/>
  <c r="D32" i="12"/>
  <c r="C32" i="12"/>
  <c r="B32" i="12"/>
  <c r="P31" i="12"/>
  <c r="I31" i="12"/>
  <c r="H31" i="12"/>
  <c r="G31" i="12"/>
  <c r="F31" i="12"/>
  <c r="E31" i="12"/>
  <c r="D31" i="12"/>
  <c r="C31" i="12"/>
  <c r="B31" i="12"/>
  <c r="P30" i="12"/>
  <c r="I30" i="12"/>
  <c r="H30" i="12"/>
  <c r="G30" i="12"/>
  <c r="F30" i="12"/>
  <c r="E30" i="12"/>
  <c r="D30" i="12"/>
  <c r="C30" i="12"/>
  <c r="B30" i="12"/>
  <c r="P29" i="12"/>
  <c r="I29" i="12"/>
  <c r="H29" i="12"/>
  <c r="G29" i="12"/>
  <c r="F29" i="12"/>
  <c r="E29" i="12"/>
  <c r="D29" i="12"/>
  <c r="C29" i="12"/>
  <c r="B29" i="12"/>
  <c r="P28" i="12"/>
  <c r="I28" i="12"/>
  <c r="H28" i="12"/>
  <c r="G28" i="12"/>
  <c r="F28" i="12"/>
  <c r="E28" i="12"/>
  <c r="D28" i="12"/>
  <c r="C28" i="12"/>
  <c r="B28" i="12"/>
  <c r="P27" i="12"/>
  <c r="I27" i="12"/>
  <c r="H27" i="12"/>
  <c r="G27" i="12"/>
  <c r="F27" i="12"/>
  <c r="E27" i="12"/>
  <c r="D27" i="12"/>
  <c r="C27" i="12"/>
  <c r="B27" i="12"/>
  <c r="P26" i="12"/>
  <c r="I26" i="12"/>
  <c r="H26" i="12"/>
  <c r="G26" i="12"/>
  <c r="F26" i="12"/>
  <c r="E26" i="12"/>
  <c r="D26" i="12"/>
  <c r="C26" i="12"/>
  <c r="B26" i="12"/>
  <c r="P25" i="12"/>
  <c r="I25" i="12"/>
  <c r="H25" i="12"/>
  <c r="G25" i="12"/>
  <c r="F25" i="12"/>
  <c r="E25" i="12"/>
  <c r="D25" i="12"/>
  <c r="C25" i="12"/>
  <c r="B25" i="12"/>
  <c r="P24" i="12"/>
  <c r="I24" i="12"/>
  <c r="H24" i="12"/>
  <c r="G24" i="12"/>
  <c r="F24" i="12"/>
  <c r="E24" i="12"/>
  <c r="D24" i="12"/>
  <c r="C24" i="12"/>
  <c r="B24" i="12"/>
  <c r="P23" i="12"/>
  <c r="I23" i="12"/>
  <c r="H23" i="12"/>
  <c r="G23" i="12"/>
  <c r="F23" i="12"/>
  <c r="E23" i="12"/>
  <c r="D23" i="12"/>
  <c r="C23" i="12"/>
  <c r="B23" i="12"/>
  <c r="P22" i="12"/>
  <c r="I22" i="12"/>
  <c r="H22" i="12"/>
  <c r="G22" i="12"/>
  <c r="F22" i="12"/>
  <c r="E22" i="12"/>
  <c r="D22" i="12"/>
  <c r="C22" i="12"/>
  <c r="B22" i="12"/>
  <c r="P21" i="12"/>
  <c r="I21" i="12"/>
  <c r="H21" i="12"/>
  <c r="G21" i="12"/>
  <c r="F21" i="12"/>
  <c r="E21" i="12"/>
  <c r="D21" i="12"/>
  <c r="C21" i="12"/>
  <c r="B21" i="12"/>
  <c r="P20" i="12"/>
  <c r="I20" i="12"/>
  <c r="H20" i="12"/>
  <c r="G20" i="12"/>
  <c r="F20" i="12"/>
  <c r="E20" i="12"/>
  <c r="D20" i="12"/>
  <c r="C20" i="12"/>
  <c r="B20" i="12"/>
  <c r="P19" i="12"/>
  <c r="I19" i="12"/>
  <c r="H19" i="12"/>
  <c r="G19" i="12"/>
  <c r="F19" i="12"/>
  <c r="E19" i="12"/>
  <c r="D19" i="12"/>
  <c r="C19" i="12"/>
  <c r="B19" i="12"/>
  <c r="P18" i="12"/>
  <c r="I18" i="12"/>
  <c r="H18" i="12"/>
  <c r="G18" i="12"/>
  <c r="F18" i="12"/>
  <c r="E18" i="12"/>
  <c r="D18" i="12"/>
  <c r="C18" i="12"/>
  <c r="B18" i="12"/>
  <c r="P17" i="12"/>
  <c r="I17" i="12"/>
  <c r="H17" i="12"/>
  <c r="G17" i="12"/>
  <c r="F17" i="12"/>
  <c r="E17" i="12"/>
  <c r="D17" i="12"/>
  <c r="C17" i="12"/>
  <c r="B17" i="12"/>
  <c r="P16" i="12"/>
  <c r="I16" i="12"/>
  <c r="H16" i="12"/>
  <c r="G16" i="12"/>
  <c r="F16" i="12"/>
  <c r="E16" i="12"/>
  <c r="D16" i="12"/>
  <c r="C16" i="12"/>
  <c r="B16" i="12"/>
  <c r="P15" i="12"/>
  <c r="I15" i="12"/>
  <c r="H15" i="12"/>
  <c r="G15" i="12"/>
  <c r="F15" i="12"/>
  <c r="E15" i="12"/>
  <c r="D15" i="12"/>
  <c r="B15" i="12"/>
  <c r="P14" i="12"/>
  <c r="I14" i="12"/>
  <c r="H14" i="12"/>
  <c r="G14" i="12"/>
  <c r="F14" i="12"/>
  <c r="E14" i="12"/>
  <c r="D14" i="12"/>
  <c r="C14" i="12"/>
  <c r="B14" i="12"/>
  <c r="P13" i="12"/>
  <c r="I13" i="12"/>
  <c r="H13" i="12"/>
  <c r="G13" i="12"/>
  <c r="F13" i="12"/>
  <c r="E13" i="12"/>
  <c r="D13" i="12"/>
  <c r="C13" i="12"/>
  <c r="B13" i="12"/>
  <c r="P12" i="12"/>
  <c r="I12" i="12"/>
  <c r="H12" i="12"/>
  <c r="G12" i="12"/>
  <c r="F12" i="12"/>
  <c r="E12" i="12"/>
  <c r="D12" i="12"/>
  <c r="C12" i="12"/>
  <c r="B12" i="12"/>
  <c r="P11" i="12"/>
  <c r="I11" i="12"/>
  <c r="H11" i="12"/>
  <c r="G11" i="12"/>
  <c r="F11" i="12"/>
  <c r="E11" i="12"/>
  <c r="D11" i="12"/>
  <c r="C11" i="12"/>
  <c r="B11" i="12"/>
  <c r="P10" i="12"/>
  <c r="I10" i="12"/>
  <c r="H10" i="12"/>
  <c r="G10" i="12"/>
  <c r="F10" i="12"/>
  <c r="E10" i="12"/>
  <c r="D10" i="12"/>
  <c r="C10" i="12"/>
  <c r="B10" i="12"/>
  <c r="P9" i="12"/>
  <c r="I9" i="12"/>
  <c r="H9" i="12"/>
  <c r="G9" i="12"/>
  <c r="F9" i="12"/>
  <c r="E9" i="12"/>
  <c r="D9" i="12"/>
  <c r="C9" i="12"/>
  <c r="B9" i="12"/>
  <c r="P8" i="12"/>
  <c r="I8" i="12"/>
  <c r="H8" i="12"/>
  <c r="G8" i="12"/>
  <c r="F8" i="12"/>
  <c r="E8" i="12"/>
  <c r="D8" i="12"/>
  <c r="C8" i="12"/>
  <c r="B8" i="12"/>
  <c r="P7" i="12"/>
  <c r="I7" i="12"/>
  <c r="H7" i="12"/>
  <c r="G7" i="12"/>
  <c r="F7" i="12"/>
  <c r="E7" i="12"/>
  <c r="D7" i="12"/>
  <c r="C7" i="12"/>
  <c r="B7" i="12"/>
  <c r="P6" i="12"/>
  <c r="I6" i="12"/>
  <c r="H6" i="12"/>
  <c r="G6" i="12"/>
  <c r="F6" i="12"/>
  <c r="E6" i="12"/>
  <c r="D6" i="12"/>
  <c r="C6" i="12"/>
  <c r="B6" i="12"/>
  <c r="P5" i="12"/>
  <c r="I5" i="12"/>
  <c r="H5" i="12"/>
  <c r="G5" i="12"/>
  <c r="F5" i="12"/>
  <c r="E5" i="12"/>
  <c r="D5" i="12"/>
  <c r="C5" i="12"/>
  <c r="B5" i="12"/>
  <c r="P4" i="12"/>
  <c r="I4" i="12"/>
  <c r="H4" i="12"/>
  <c r="G4" i="12"/>
  <c r="F4" i="12"/>
  <c r="E4" i="12"/>
  <c r="D4" i="12"/>
  <c r="C4" i="12"/>
  <c r="B4" i="12"/>
  <c r="B5" i="10"/>
  <c r="C5" i="10"/>
  <c r="D5" i="10"/>
  <c r="E5" i="10"/>
  <c r="F5" i="10"/>
  <c r="G5" i="10"/>
  <c r="H5" i="10"/>
  <c r="I5" i="10"/>
  <c r="P5" i="10"/>
  <c r="B6" i="10"/>
  <c r="C6" i="10"/>
  <c r="D6" i="10"/>
  <c r="E6" i="10"/>
  <c r="F6" i="10"/>
  <c r="G6" i="10"/>
  <c r="H6" i="10"/>
  <c r="I6" i="10"/>
  <c r="P6" i="10"/>
  <c r="B7" i="10"/>
  <c r="C7" i="10"/>
  <c r="D7" i="10"/>
  <c r="E7" i="10"/>
  <c r="F7" i="10"/>
  <c r="G7" i="10"/>
  <c r="H7" i="10"/>
  <c r="I7" i="10"/>
  <c r="P7" i="10"/>
  <c r="B8" i="10"/>
  <c r="C8" i="10"/>
  <c r="D8" i="10"/>
  <c r="E8" i="10"/>
  <c r="F8" i="10"/>
  <c r="G8" i="10"/>
  <c r="H8" i="10"/>
  <c r="I8" i="10"/>
  <c r="P8" i="10"/>
  <c r="B9" i="10"/>
  <c r="C9" i="10"/>
  <c r="D9" i="10"/>
  <c r="E9" i="10"/>
  <c r="F9" i="10"/>
  <c r="G9" i="10"/>
  <c r="H9" i="10"/>
  <c r="I9" i="10"/>
  <c r="P9" i="10"/>
  <c r="B10" i="10"/>
  <c r="C10" i="10"/>
  <c r="D10" i="10"/>
  <c r="E10" i="10"/>
  <c r="F10" i="10"/>
  <c r="G10" i="10"/>
  <c r="H10" i="10"/>
  <c r="I10" i="10"/>
  <c r="P10" i="10"/>
  <c r="B11" i="10"/>
  <c r="C11" i="10"/>
  <c r="D11" i="10"/>
  <c r="E11" i="10"/>
  <c r="F11" i="10"/>
  <c r="G11" i="10"/>
  <c r="H11" i="10"/>
  <c r="I11" i="10"/>
  <c r="P11" i="10"/>
  <c r="B12" i="10"/>
  <c r="C12" i="10"/>
  <c r="D12" i="10"/>
  <c r="E12" i="10"/>
  <c r="F12" i="10"/>
  <c r="G12" i="10"/>
  <c r="H12" i="10"/>
  <c r="I12" i="10"/>
  <c r="P12" i="10"/>
  <c r="B13" i="10"/>
  <c r="C13" i="10"/>
  <c r="D13" i="10"/>
  <c r="E13" i="10"/>
  <c r="F13" i="10"/>
  <c r="G13" i="10"/>
  <c r="H13" i="10"/>
  <c r="I13" i="10"/>
  <c r="P13" i="10"/>
  <c r="B14" i="10"/>
  <c r="C14" i="10"/>
  <c r="D14" i="10"/>
  <c r="E14" i="10"/>
  <c r="F14" i="10"/>
  <c r="G14" i="10"/>
  <c r="H14" i="10"/>
  <c r="I14" i="10"/>
  <c r="P14" i="10"/>
  <c r="B15" i="10"/>
  <c r="D15" i="10"/>
  <c r="E15" i="10"/>
  <c r="F15" i="10"/>
  <c r="G15" i="10"/>
  <c r="H15" i="10"/>
  <c r="I15" i="10"/>
  <c r="P15" i="10"/>
  <c r="B16" i="10"/>
  <c r="C16" i="10"/>
  <c r="D16" i="10"/>
  <c r="E16" i="10"/>
  <c r="F16" i="10"/>
  <c r="G16" i="10"/>
  <c r="H16" i="10"/>
  <c r="I16" i="10"/>
  <c r="P16" i="10"/>
  <c r="B17" i="10"/>
  <c r="C17" i="10"/>
  <c r="D17" i="10"/>
  <c r="E17" i="10"/>
  <c r="F17" i="10"/>
  <c r="G17" i="10"/>
  <c r="H17" i="10"/>
  <c r="I17" i="10"/>
  <c r="P17" i="10"/>
  <c r="B18" i="10"/>
  <c r="C18" i="10"/>
  <c r="D18" i="10"/>
  <c r="E18" i="10"/>
  <c r="F18" i="10"/>
  <c r="G18" i="10"/>
  <c r="H18" i="10"/>
  <c r="I18" i="10"/>
  <c r="P18" i="10"/>
  <c r="B19" i="10"/>
  <c r="C19" i="10"/>
  <c r="D19" i="10"/>
  <c r="E19" i="10"/>
  <c r="F19" i="10"/>
  <c r="G19" i="10"/>
  <c r="H19" i="10"/>
  <c r="I19" i="10"/>
  <c r="P19" i="10"/>
  <c r="B20" i="10"/>
  <c r="C20" i="10"/>
  <c r="D20" i="10"/>
  <c r="E20" i="10"/>
  <c r="F20" i="10"/>
  <c r="G20" i="10"/>
  <c r="H20" i="10"/>
  <c r="I20" i="10"/>
  <c r="P20" i="10"/>
  <c r="B21" i="10"/>
  <c r="C21" i="10"/>
  <c r="D21" i="10"/>
  <c r="E21" i="10"/>
  <c r="F21" i="10"/>
  <c r="G21" i="10"/>
  <c r="H21" i="10"/>
  <c r="I21" i="10"/>
  <c r="P21" i="10"/>
  <c r="B22" i="10"/>
  <c r="C22" i="10"/>
  <c r="D22" i="10"/>
  <c r="E22" i="10"/>
  <c r="F22" i="10"/>
  <c r="G22" i="10"/>
  <c r="H22" i="10"/>
  <c r="I22" i="10"/>
  <c r="P22" i="10"/>
  <c r="B23" i="10"/>
  <c r="C23" i="10"/>
  <c r="D23" i="10"/>
  <c r="E23" i="10"/>
  <c r="F23" i="10"/>
  <c r="G23" i="10"/>
  <c r="H23" i="10"/>
  <c r="I23" i="10"/>
  <c r="P23" i="10"/>
  <c r="B24" i="10"/>
  <c r="C24" i="10"/>
  <c r="D24" i="10"/>
  <c r="E24" i="10"/>
  <c r="F24" i="10"/>
  <c r="G24" i="10"/>
  <c r="H24" i="10"/>
  <c r="I24" i="10"/>
  <c r="P24" i="10"/>
  <c r="B25" i="10"/>
  <c r="C25" i="10"/>
  <c r="D25" i="10"/>
  <c r="E25" i="10"/>
  <c r="F25" i="10"/>
  <c r="G25" i="10"/>
  <c r="H25" i="10"/>
  <c r="I25" i="10"/>
  <c r="P25" i="10"/>
  <c r="B26" i="10"/>
  <c r="C26" i="10"/>
  <c r="D26" i="10"/>
  <c r="E26" i="10"/>
  <c r="F26" i="10"/>
  <c r="G26" i="10"/>
  <c r="H26" i="10"/>
  <c r="I26" i="10"/>
  <c r="P26" i="10"/>
  <c r="B27" i="10"/>
  <c r="C27" i="10"/>
  <c r="D27" i="10"/>
  <c r="E27" i="10"/>
  <c r="F27" i="10"/>
  <c r="G27" i="10"/>
  <c r="H27" i="10"/>
  <c r="I27" i="10"/>
  <c r="P27" i="10"/>
  <c r="B28" i="10"/>
  <c r="C28" i="10"/>
  <c r="D28" i="10"/>
  <c r="E28" i="10"/>
  <c r="F28" i="10"/>
  <c r="G28" i="10"/>
  <c r="H28" i="10"/>
  <c r="I28" i="10"/>
  <c r="P28" i="10"/>
  <c r="B29" i="10"/>
  <c r="C29" i="10"/>
  <c r="D29" i="10"/>
  <c r="E29" i="10"/>
  <c r="F29" i="10"/>
  <c r="G29" i="10"/>
  <c r="H29" i="10"/>
  <c r="I29" i="10"/>
  <c r="P29" i="10"/>
  <c r="B30" i="10"/>
  <c r="C30" i="10"/>
  <c r="D30" i="10"/>
  <c r="E30" i="10"/>
  <c r="F30" i="10"/>
  <c r="G30" i="10"/>
  <c r="H30" i="10"/>
  <c r="I30" i="10"/>
  <c r="P30" i="10"/>
  <c r="B31" i="10"/>
  <c r="C31" i="10"/>
  <c r="D31" i="10"/>
  <c r="E31" i="10"/>
  <c r="F31" i="10"/>
  <c r="G31" i="10"/>
  <c r="H31" i="10"/>
  <c r="I31" i="10"/>
  <c r="P31" i="10"/>
  <c r="B32" i="10"/>
  <c r="C32" i="10"/>
  <c r="D32" i="10"/>
  <c r="E32" i="10"/>
  <c r="F32" i="10"/>
  <c r="G32" i="10"/>
  <c r="H32" i="10"/>
  <c r="I32" i="10"/>
  <c r="P32" i="10"/>
  <c r="B33" i="10"/>
  <c r="C33" i="10"/>
  <c r="D33" i="10"/>
  <c r="E33" i="10"/>
  <c r="F33" i="10"/>
  <c r="G33" i="10"/>
  <c r="H33" i="10"/>
  <c r="I33" i="10"/>
  <c r="P33" i="10"/>
  <c r="B34" i="10"/>
  <c r="C34" i="10"/>
  <c r="D34" i="10"/>
  <c r="E34" i="10"/>
  <c r="F34" i="10"/>
  <c r="G34" i="10"/>
  <c r="H34" i="10"/>
  <c r="I34" i="10"/>
  <c r="P34" i="10"/>
  <c r="B35" i="10"/>
  <c r="C35" i="10"/>
  <c r="D35" i="10"/>
  <c r="E35" i="10"/>
  <c r="F35" i="10"/>
  <c r="G35" i="10"/>
  <c r="H35" i="10"/>
  <c r="I35" i="10"/>
  <c r="P35" i="10"/>
  <c r="B36" i="10"/>
  <c r="C36" i="10"/>
  <c r="D36" i="10"/>
  <c r="E36" i="10"/>
  <c r="F36" i="10"/>
  <c r="G36" i="10"/>
  <c r="H36" i="10"/>
  <c r="I36" i="10"/>
  <c r="P36" i="10"/>
  <c r="B37" i="10"/>
  <c r="C37" i="10"/>
  <c r="D37" i="10"/>
  <c r="E37" i="10"/>
  <c r="F37" i="10"/>
  <c r="G37" i="10"/>
  <c r="H37" i="10"/>
  <c r="I37" i="10"/>
  <c r="P37" i="10"/>
  <c r="B38" i="10"/>
  <c r="C38" i="10"/>
  <c r="D38" i="10"/>
  <c r="E38" i="10"/>
  <c r="F38" i="10"/>
  <c r="G38" i="10"/>
  <c r="H38" i="10"/>
  <c r="I38" i="10"/>
  <c r="P38" i="10"/>
  <c r="B39" i="10"/>
  <c r="C39" i="10"/>
  <c r="D39" i="10"/>
  <c r="E39" i="10"/>
  <c r="F39" i="10"/>
  <c r="G39" i="10"/>
  <c r="H39" i="10"/>
  <c r="I39" i="10"/>
  <c r="P39" i="10"/>
  <c r="B40" i="10"/>
  <c r="C40" i="10"/>
  <c r="D40" i="10"/>
  <c r="E40" i="10"/>
  <c r="F40" i="10"/>
  <c r="G40" i="10"/>
  <c r="H40" i="10"/>
  <c r="I40" i="10"/>
  <c r="P40" i="10"/>
  <c r="B41" i="10"/>
  <c r="C41" i="10"/>
  <c r="D41" i="10"/>
  <c r="E41" i="10"/>
  <c r="F41" i="10"/>
  <c r="G41" i="10"/>
  <c r="H41" i="10"/>
  <c r="I41" i="10"/>
  <c r="P41" i="10"/>
  <c r="B42" i="10"/>
  <c r="C42" i="10"/>
  <c r="D42" i="10"/>
  <c r="E42" i="10"/>
  <c r="F42" i="10"/>
  <c r="G42" i="10"/>
  <c r="H42" i="10"/>
  <c r="I42" i="10"/>
  <c r="P42" i="10"/>
  <c r="B43" i="10"/>
  <c r="C43" i="10"/>
  <c r="D43" i="10"/>
  <c r="E43" i="10"/>
  <c r="F43" i="10"/>
  <c r="G43" i="10"/>
  <c r="H43" i="10"/>
  <c r="I43" i="10"/>
  <c r="P43" i="10"/>
  <c r="B44" i="10"/>
  <c r="C44" i="10"/>
  <c r="D44" i="10"/>
  <c r="E44" i="10"/>
  <c r="F44" i="10"/>
  <c r="G44" i="10"/>
  <c r="H44" i="10"/>
  <c r="I44" i="10"/>
  <c r="P44" i="10"/>
  <c r="B45" i="10"/>
  <c r="C45" i="10"/>
  <c r="D45" i="10"/>
  <c r="E45" i="10"/>
  <c r="F45" i="10"/>
  <c r="G45" i="10"/>
  <c r="H45" i="10"/>
  <c r="I45" i="10"/>
  <c r="P45" i="10"/>
  <c r="B46" i="10"/>
  <c r="C46" i="10"/>
  <c r="D46" i="10"/>
  <c r="E46" i="10"/>
  <c r="F46" i="10"/>
  <c r="G46" i="10"/>
  <c r="H46" i="10"/>
  <c r="I46" i="10"/>
  <c r="P46" i="10"/>
  <c r="B47" i="10"/>
  <c r="C47" i="10"/>
  <c r="D47" i="10"/>
  <c r="E47" i="10"/>
  <c r="F47" i="10"/>
  <c r="G47" i="10"/>
  <c r="H47" i="10"/>
  <c r="I47" i="10"/>
  <c r="P47" i="10"/>
  <c r="B48" i="10"/>
  <c r="C48" i="10"/>
  <c r="D48" i="10"/>
  <c r="E48" i="10"/>
  <c r="F48" i="10"/>
  <c r="G48" i="10"/>
  <c r="H48" i="10"/>
  <c r="I48" i="10"/>
  <c r="P48" i="10"/>
  <c r="B49" i="10"/>
  <c r="C49" i="10"/>
  <c r="D49" i="10"/>
  <c r="E49" i="10"/>
  <c r="F49" i="10"/>
  <c r="G49" i="10"/>
  <c r="H49" i="10"/>
  <c r="I49" i="10"/>
  <c r="P49" i="10"/>
  <c r="B50" i="10"/>
  <c r="C50" i="10"/>
  <c r="D50" i="10"/>
  <c r="E50" i="10"/>
  <c r="F50" i="10"/>
  <c r="G50" i="10"/>
  <c r="H50" i="10"/>
  <c r="I50" i="10"/>
  <c r="P50" i="10"/>
  <c r="B51" i="10"/>
  <c r="C51" i="10"/>
  <c r="D51" i="10"/>
  <c r="E51" i="10"/>
  <c r="F51" i="10"/>
  <c r="G51" i="10"/>
  <c r="H51" i="10"/>
  <c r="I51" i="10"/>
  <c r="P51" i="10"/>
  <c r="B52" i="10"/>
  <c r="C52" i="10"/>
  <c r="D52" i="10"/>
  <c r="E52" i="10"/>
  <c r="F52" i="10"/>
  <c r="G52" i="10"/>
  <c r="H52" i="10"/>
  <c r="I52" i="10"/>
  <c r="P52" i="10"/>
  <c r="B53" i="10"/>
  <c r="C53" i="10"/>
  <c r="D53" i="10"/>
  <c r="E53" i="10"/>
  <c r="F53" i="10"/>
  <c r="G53" i="10"/>
  <c r="H53" i="10"/>
  <c r="I53" i="10"/>
  <c r="P53" i="10"/>
  <c r="B54" i="10"/>
  <c r="C54" i="10"/>
  <c r="D54" i="10"/>
  <c r="E54" i="10"/>
  <c r="F54" i="10"/>
  <c r="G54" i="10"/>
  <c r="H54" i="10"/>
  <c r="I54" i="10"/>
  <c r="P54" i="10"/>
  <c r="B55" i="10"/>
  <c r="C55" i="10"/>
  <c r="D55" i="10"/>
  <c r="E55" i="10"/>
  <c r="F55" i="10"/>
  <c r="G55" i="10"/>
  <c r="H55" i="10"/>
  <c r="I55" i="10"/>
  <c r="P55" i="10"/>
  <c r="B56" i="10"/>
  <c r="C56" i="10"/>
  <c r="D56" i="10"/>
  <c r="E56" i="10"/>
  <c r="F56" i="10"/>
  <c r="G56" i="10"/>
  <c r="H56" i="10"/>
  <c r="I56" i="10"/>
  <c r="P56" i="10"/>
  <c r="B57" i="10"/>
  <c r="C57" i="10"/>
  <c r="D57" i="10"/>
  <c r="E57" i="10"/>
  <c r="F57" i="10"/>
  <c r="G57" i="10"/>
  <c r="H57" i="10"/>
  <c r="I57" i="10"/>
  <c r="P57" i="10"/>
  <c r="B58" i="10"/>
  <c r="C58" i="10"/>
  <c r="D58" i="10"/>
  <c r="E58" i="10"/>
  <c r="F58" i="10"/>
  <c r="G58" i="10"/>
  <c r="H58" i="10"/>
  <c r="I58" i="10"/>
  <c r="P58" i="10"/>
  <c r="B59" i="10"/>
  <c r="C59" i="10"/>
  <c r="E59" i="10"/>
  <c r="F59" i="10"/>
  <c r="G59" i="10"/>
  <c r="H59" i="10"/>
  <c r="I59" i="10"/>
  <c r="P59" i="10"/>
  <c r="B60" i="10"/>
  <c r="C60" i="10"/>
  <c r="D60" i="10"/>
  <c r="E60" i="10"/>
  <c r="F60" i="10"/>
  <c r="G60" i="10"/>
  <c r="H60" i="10"/>
  <c r="I60" i="10"/>
  <c r="P60" i="10"/>
  <c r="B61" i="10"/>
  <c r="C61" i="10"/>
  <c r="D61" i="10"/>
  <c r="E61" i="10"/>
  <c r="F61" i="10"/>
  <c r="G61" i="10"/>
  <c r="H61" i="10"/>
  <c r="I61" i="10"/>
  <c r="P61" i="10"/>
  <c r="B62" i="10"/>
  <c r="C62" i="10"/>
  <c r="D62" i="10"/>
  <c r="E62" i="10"/>
  <c r="F62" i="10"/>
  <c r="G62" i="10"/>
  <c r="H62" i="10"/>
  <c r="I62" i="10"/>
  <c r="P62" i="10"/>
  <c r="B63" i="10"/>
  <c r="C63" i="10"/>
  <c r="D63" i="10"/>
  <c r="E63" i="10"/>
  <c r="F63" i="10"/>
  <c r="G63" i="10"/>
  <c r="H63" i="10"/>
  <c r="I63" i="10"/>
  <c r="P63" i="10"/>
  <c r="B64" i="10"/>
  <c r="C64" i="10"/>
  <c r="D64" i="10"/>
  <c r="E64" i="10"/>
  <c r="F64" i="10"/>
  <c r="G64" i="10"/>
  <c r="H64" i="10"/>
  <c r="I64" i="10"/>
  <c r="P64" i="10"/>
  <c r="P4" i="10"/>
  <c r="C4" i="10"/>
  <c r="D4" i="10"/>
  <c r="E4" i="10"/>
  <c r="F4" i="10"/>
  <c r="G4" i="10"/>
  <c r="H4" i="10"/>
  <c r="I4" i="10"/>
  <c r="B4" i="10"/>
  <c r="K9" i="1"/>
  <c r="K6" i="12" l="1"/>
  <c r="K16" i="10"/>
  <c r="K63" i="10"/>
  <c r="K59" i="10"/>
  <c r="K55" i="10"/>
  <c r="K51" i="10"/>
  <c r="K49" i="10"/>
  <c r="K41" i="10"/>
  <c r="K37" i="10"/>
  <c r="K26" i="10"/>
  <c r="K22" i="10"/>
  <c r="K18" i="10"/>
  <c r="K11" i="10"/>
  <c r="K5" i="10"/>
  <c r="K6" i="10"/>
  <c r="K64" i="10"/>
  <c r="K60" i="10"/>
  <c r="K56" i="10"/>
  <c r="K52" i="10"/>
  <c r="K46" i="10"/>
  <c r="K42" i="10"/>
  <c r="K38" i="10"/>
  <c r="K34" i="10"/>
  <c r="K30" i="10"/>
  <c r="K27" i="10"/>
  <c r="K23" i="10"/>
  <c r="K19" i="10"/>
  <c r="K12" i="10"/>
  <c r="K8" i="10"/>
  <c r="K45" i="10"/>
  <c r="K33" i="10"/>
  <c r="K21" i="10"/>
  <c r="K14" i="10"/>
  <c r="K10" i="10"/>
  <c r="K4" i="12"/>
  <c r="K62" i="10"/>
  <c r="K58" i="10"/>
  <c r="K54" i="10"/>
  <c r="K44" i="10"/>
  <c r="K36" i="10"/>
  <c r="K32" i="10"/>
  <c r="K29" i="10"/>
  <c r="K25" i="10"/>
  <c r="K48" i="10"/>
  <c r="K40" i="10"/>
  <c r="K4" i="10"/>
  <c r="K61" i="10"/>
  <c r="K57" i="10"/>
  <c r="K53" i="10"/>
  <c r="K50" i="10"/>
  <c r="K47" i="10"/>
  <c r="K43" i="10"/>
  <c r="K39" i="10"/>
  <c r="K35" i="10"/>
  <c r="K31" i="10"/>
  <c r="K28" i="10"/>
  <c r="K24" i="10"/>
  <c r="K20" i="10"/>
  <c r="K17" i="10"/>
  <c r="K13" i="10"/>
  <c r="K9" i="10"/>
  <c r="K15" i="10"/>
  <c r="K7" i="10"/>
  <c r="K8" i="1"/>
  <c r="K11" i="1"/>
  <c r="K13" i="1"/>
  <c r="K10" i="1"/>
  <c r="K12" i="1"/>
  <c r="K40" i="13" l="1"/>
  <c r="K6" i="13"/>
  <c r="K57" i="13"/>
  <c r="K54" i="13"/>
  <c r="K54" i="12"/>
  <c r="K40" i="12"/>
  <c r="K57" i="12"/>
  <c r="K29" i="12"/>
  <c r="K37" i="12"/>
  <c r="K55" i="12"/>
  <c r="K24" i="12"/>
  <c r="K48" i="12"/>
  <c r="K36" i="12"/>
  <c r="K8" i="12"/>
  <c r="K19" i="12"/>
  <c r="K30" i="12"/>
  <c r="K18" i="12"/>
  <c r="K59" i="12"/>
  <c r="K47" i="12"/>
  <c r="K17" i="12"/>
  <c r="K52" i="12"/>
  <c r="K64" i="12"/>
  <c r="K41" i="12"/>
  <c r="K43" i="12"/>
  <c r="K61" i="12"/>
  <c r="K25" i="12"/>
  <c r="K22" i="12"/>
  <c r="K45" i="12"/>
  <c r="K63" i="12"/>
  <c r="K9" i="12"/>
  <c r="K28" i="12"/>
  <c r="K42" i="12"/>
  <c r="K12" i="12"/>
  <c r="K46" i="12"/>
  <c r="K7" i="12"/>
  <c r="K26" i="12"/>
  <c r="K35" i="12"/>
  <c r="K50" i="12"/>
  <c r="K13" i="12"/>
  <c r="K23" i="12"/>
  <c r="K56" i="12"/>
  <c r="K49" i="12"/>
  <c r="K32" i="12"/>
  <c r="K58" i="12"/>
  <c r="K16" i="12"/>
  <c r="K27" i="12"/>
  <c r="K38" i="12"/>
  <c r="K11" i="12"/>
  <c r="K51" i="12"/>
  <c r="K39" i="12"/>
  <c r="K20" i="12"/>
  <c r="K31" i="12"/>
  <c r="K53" i="12"/>
  <c r="K62" i="12"/>
  <c r="K21" i="12"/>
  <c r="K60" i="12"/>
  <c r="K10" i="12"/>
  <c r="K34" i="12"/>
  <c r="K14" i="12"/>
  <c r="K5" i="12"/>
  <c r="K15" i="12"/>
  <c r="K33" i="12"/>
  <c r="K44" i="12"/>
  <c r="K65" i="10"/>
  <c r="K4" i="13"/>
  <c r="K7" i="1"/>
  <c r="K4" i="14" l="1"/>
  <c r="K29" i="13"/>
  <c r="K44" i="13"/>
  <c r="K14" i="13"/>
  <c r="K8" i="13"/>
  <c r="K33" i="13"/>
  <c r="K11" i="13"/>
  <c r="K26" i="13"/>
  <c r="K63" i="13"/>
  <c r="K18" i="13"/>
  <c r="K41" i="13"/>
  <c r="K22" i="13"/>
  <c r="K55" i="13"/>
  <c r="K45" i="13"/>
  <c r="K30" i="13"/>
  <c r="K31" i="13"/>
  <c r="K19" i="13"/>
  <c r="K12" i="13"/>
  <c r="K43" i="13"/>
  <c r="K24" i="13"/>
  <c r="K25" i="13"/>
  <c r="K64" i="13"/>
  <c r="K42" i="13"/>
  <c r="K50" i="13"/>
  <c r="K47" i="13"/>
  <c r="K61" i="13"/>
  <c r="K32" i="13"/>
  <c r="K27" i="13"/>
  <c r="K59" i="13"/>
  <c r="K9" i="13"/>
  <c r="K49" i="13"/>
  <c r="K23" i="13"/>
  <c r="K16" i="13"/>
  <c r="K39" i="13"/>
  <c r="K56" i="13"/>
  <c r="K7" i="13"/>
  <c r="K60" i="13"/>
  <c r="K37" i="13"/>
  <c r="K21" i="13"/>
  <c r="K5" i="13"/>
  <c r="K58" i="13"/>
  <c r="K52" i="13"/>
  <c r="K53" i="13"/>
  <c r="K46" i="13"/>
  <c r="K13" i="13"/>
  <c r="K10" i="13"/>
  <c r="K65" i="12"/>
  <c r="K51" i="13"/>
  <c r="K28" i="13"/>
  <c r="K38" i="13"/>
  <c r="K20" i="13"/>
  <c r="K48" i="13"/>
  <c r="K62" i="13"/>
  <c r="K35" i="13"/>
  <c r="K34" i="13"/>
  <c r="K15" i="13"/>
  <c r="K17" i="13"/>
  <c r="K36" i="13"/>
  <c r="K5" i="1"/>
  <c r="K6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4" i="1"/>
  <c r="K57" i="14" l="1"/>
  <c r="K59" i="14"/>
  <c r="K47" i="14"/>
  <c r="K32" i="14"/>
  <c r="K55" i="14"/>
  <c r="K60" i="14"/>
  <c r="K37" i="14"/>
  <c r="K41" i="14"/>
  <c r="K22" i="14"/>
  <c r="K56" i="14"/>
  <c r="K38" i="14"/>
  <c r="K21" i="14"/>
  <c r="K45" i="14"/>
  <c r="K36" i="14"/>
  <c r="K48" i="14"/>
  <c r="K63" i="14"/>
  <c r="K53" i="14"/>
  <c r="K25" i="14"/>
  <c r="K16" i="14"/>
  <c r="K34" i="14"/>
  <c r="K20" i="14"/>
  <c r="K28" i="14"/>
  <c r="K13" i="14"/>
  <c r="K15" i="14"/>
  <c r="K40" i="14"/>
  <c r="K9" i="14"/>
  <c r="K7" i="14"/>
  <c r="K39" i="14"/>
  <c r="K29" i="14"/>
  <c r="K17" i="14"/>
  <c r="K11" i="14"/>
  <c r="K24" i="14"/>
  <c r="K12" i="14"/>
  <c r="K10" i="14"/>
  <c r="K46" i="14"/>
  <c r="K19" i="14"/>
  <c r="K42" i="14"/>
  <c r="K49" i="14"/>
  <c r="K58" i="14"/>
  <c r="K35" i="14"/>
  <c r="K18" i="14"/>
  <c r="K44" i="14"/>
  <c r="K50" i="14"/>
  <c r="K51" i="14"/>
  <c r="K27" i="14"/>
  <c r="K61" i="14"/>
  <c r="K23" i="14"/>
  <c r="K64" i="14"/>
  <c r="K54" i="14"/>
  <c r="K52" i="14"/>
  <c r="K62" i="14"/>
  <c r="K5" i="14"/>
  <c r="K33" i="14"/>
  <c r="K14" i="14"/>
  <c r="K30" i="14"/>
  <c r="K43" i="14"/>
  <c r="K31" i="14"/>
  <c r="K6" i="14"/>
  <c r="K26" i="14"/>
  <c r="K8" i="14"/>
  <c r="K65" i="13"/>
  <c r="K65" i="1"/>
  <c r="K65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Pelton, Kristin R CIV</author>
  </authors>
  <commentList>
    <comment ref="C5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143895574 was on 19DB-010
HOF is 01HS34632</t>
        </r>
      </text>
    </comment>
    <comment ref="C6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143747243 was on 19DB-010
01HS31481 is HOF
</t>
        </r>
      </text>
    </comment>
    <comment ref="C6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143747242 was on 19DB-10
01-HS3-1480 is HOF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Pelton, Kristin R CIV</author>
  </authors>
  <commentList>
    <comment ref="C5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143895574 was on 19DB-010
HOF is 01HS34632</t>
        </r>
      </text>
    </comment>
    <comment ref="C6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143747243 was on 19DB-010
01HS31481 is HOF
</t>
        </r>
      </text>
    </comment>
    <comment ref="C6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143747242 was on 19DB-10
01-HS3-1480 is HOF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Pelton, Kristin R CIV</author>
  </authors>
  <commentList>
    <comment ref="C5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143895574 was on 19DB-010
HOF is 01HS34632</t>
        </r>
      </text>
    </comment>
    <comment ref="C63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143747243 was on 19DB-010
01HS31481 is HOF
</t>
        </r>
      </text>
    </comment>
    <comment ref="C64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143747242 was on 19DB-10
01-HS3-1480 is HOF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Pelton, Kristin R CIV</author>
  </authors>
  <commentList>
    <comment ref="C5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143895574 was on 19DB-010
HOF is 01HS34632</t>
        </r>
      </text>
    </comment>
    <comment ref="C63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143747243 was on 19DB-010
01HS31481 is HOF
</t>
        </r>
      </text>
    </comment>
    <comment ref="C64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Pelton, Kristin R CIV:</t>
        </r>
        <r>
          <rPr>
            <sz val="9"/>
            <color indexed="81"/>
            <rFont val="Tahoma"/>
            <family val="2"/>
          </rPr>
          <t xml:space="preserve">
143747242 was on 19DB-10
01-HS3-1480 is HOF
</t>
        </r>
      </text>
    </comment>
  </commentList>
</comments>
</file>

<file path=xl/sharedStrings.xml><?xml version="1.0" encoding="utf-8"?>
<sst xmlns="http://schemas.openxmlformats.org/spreadsheetml/2006/main" count="1456" uniqueCount="223">
  <si>
    <t>FSC</t>
  </si>
  <si>
    <t>Part Number</t>
  </si>
  <si>
    <t>Nomenclature</t>
  </si>
  <si>
    <t>IM</t>
  </si>
  <si>
    <t>U/I</t>
  </si>
  <si>
    <t>Unit Price</t>
  </si>
  <si>
    <t>Ext. Cost</t>
  </si>
  <si>
    <t>Est. Qty</t>
  </si>
  <si>
    <t>Manf. Code</t>
  </si>
  <si>
    <t>NIIN</t>
  </si>
  <si>
    <t>CLIN</t>
  </si>
  <si>
    <t>Delivery ARO</t>
  </si>
  <si>
    <t>Shelf Life</t>
  </si>
  <si>
    <t>Multi-Buy Qty</t>
  </si>
  <si>
    <t xml:space="preserve"> </t>
  </si>
  <si>
    <t>Inspection and Acceptance</t>
  </si>
  <si>
    <t>Flight Critical      Y or N</t>
  </si>
  <si>
    <t>AMC/AMSC CODE</t>
  </si>
  <si>
    <t>Minimum Order Qty</t>
  </si>
  <si>
    <t>01-HS1-4945</t>
  </si>
  <si>
    <t>01-HS1-4959</t>
  </si>
  <si>
    <t>01-HS1-4957</t>
  </si>
  <si>
    <t>01-HS2-3071</t>
  </si>
  <si>
    <t>01-HS2-3072</t>
  </si>
  <si>
    <t>01-HS1-4442</t>
  </si>
  <si>
    <t>01-HS1-5938</t>
  </si>
  <si>
    <t>01-HS1-5275</t>
  </si>
  <si>
    <t>01-HS1-5596</t>
  </si>
  <si>
    <t>01-HS1-5592</t>
  </si>
  <si>
    <t>01-HS1-5420</t>
  </si>
  <si>
    <t>01-HS1-5297</t>
  </si>
  <si>
    <t>01-HS1-5618</t>
  </si>
  <si>
    <t>01-HS1-4974</t>
  </si>
  <si>
    <t>01-HS1-5591</t>
  </si>
  <si>
    <t>01-HS1-4369</t>
  </si>
  <si>
    <t>01-HS1-5269</t>
  </si>
  <si>
    <t>01-HS2-0267</t>
  </si>
  <si>
    <t>01-HS1-4830</t>
  </si>
  <si>
    <t>01-HS1-3719</t>
  </si>
  <si>
    <t>01-HS1-5268</t>
  </si>
  <si>
    <t>01-HS2-8093</t>
  </si>
  <si>
    <t>01-HS1-4827</t>
  </si>
  <si>
    <t>01-HS1-4089</t>
  </si>
  <si>
    <t>01-HS1-4649</t>
  </si>
  <si>
    <t>01-HS1-5620</t>
  </si>
  <si>
    <t>01-HS1-5345</t>
  </si>
  <si>
    <t>01-HS1-6039</t>
  </si>
  <si>
    <t>01-HS1-5343</t>
  </si>
  <si>
    <t>01-HS2-0268</t>
  </si>
  <si>
    <t>01-HS1-7723</t>
  </si>
  <si>
    <t>01-HS2-2363</t>
  </si>
  <si>
    <t>01-HS1-5344</t>
  </si>
  <si>
    <t>01-HS1-5384</t>
  </si>
  <si>
    <t>01-HS1-5415</t>
  </si>
  <si>
    <t>01-HS1-3720</t>
  </si>
  <si>
    <t>01-HS1-6041</t>
  </si>
  <si>
    <t>1680</t>
  </si>
  <si>
    <t>01-HS1-6369</t>
  </si>
  <si>
    <t>6610</t>
  </si>
  <si>
    <t>01-HS1-4968</t>
  </si>
  <si>
    <t>5975</t>
  </si>
  <si>
    <t>01-HS1-4821</t>
  </si>
  <si>
    <t>1560</t>
  </si>
  <si>
    <t>01-HS1-5937</t>
  </si>
  <si>
    <t>5340</t>
  </si>
  <si>
    <t>01-HS1-6038</t>
  </si>
  <si>
    <t>01-HS1-5936</t>
  </si>
  <si>
    <t>01-HS1-5403</t>
  </si>
  <si>
    <t>4820</t>
  </si>
  <si>
    <t>01-HS1-5450</t>
  </si>
  <si>
    <t>01-HS1-4440</t>
  </si>
  <si>
    <t>01-HS2-2362</t>
  </si>
  <si>
    <t>01-HS1-5416</t>
  </si>
  <si>
    <t>5995</t>
  </si>
  <si>
    <t>01-HS1-5407</t>
  </si>
  <si>
    <t>01-HS1-4820</t>
  </si>
  <si>
    <t>01-HS1-4030</t>
  </si>
  <si>
    <t>5306</t>
  </si>
  <si>
    <t>01-HS2-3909</t>
  </si>
  <si>
    <t>5810</t>
  </si>
  <si>
    <t>01-HS1-5410</t>
  </si>
  <si>
    <t>01-HS1-5408</t>
  </si>
  <si>
    <t>01-HS2-6809</t>
  </si>
  <si>
    <t>5930</t>
  </si>
  <si>
    <t>01-HS1-4960</t>
  </si>
  <si>
    <t>5310</t>
  </si>
  <si>
    <t>01-HS1-5702</t>
  </si>
  <si>
    <t>108013-2</t>
  </si>
  <si>
    <t>108186-1</t>
  </si>
  <si>
    <t>LC-038G-8</t>
  </si>
  <si>
    <t>108135-3</t>
  </si>
  <si>
    <t>108135-4</t>
  </si>
  <si>
    <t>108080-1</t>
  </si>
  <si>
    <t>108184-2</t>
  </si>
  <si>
    <t>108041-2</t>
  </si>
  <si>
    <t>108125-2</t>
  </si>
  <si>
    <t>108125-1</t>
  </si>
  <si>
    <t>108031-1</t>
  </si>
  <si>
    <t>108167-1</t>
  </si>
  <si>
    <t>108041-1</t>
  </si>
  <si>
    <t>108192-1</t>
  </si>
  <si>
    <t>108195-1</t>
  </si>
  <si>
    <t>108125-3</t>
  </si>
  <si>
    <t>108136-1</t>
  </si>
  <si>
    <t>108133-1</t>
  </si>
  <si>
    <t>108184-3</t>
  </si>
  <si>
    <t>108062-1</t>
  </si>
  <si>
    <t>108108-2</t>
  </si>
  <si>
    <t>108198-1</t>
  </si>
  <si>
    <t>108138-2</t>
  </si>
  <si>
    <t>108121-1</t>
  </si>
  <si>
    <t>108065-1</t>
  </si>
  <si>
    <t>108124-1</t>
  </si>
  <si>
    <t>108192-2</t>
  </si>
  <si>
    <t>108039-3</t>
  </si>
  <si>
    <t>108091-1</t>
  </si>
  <si>
    <t>108039-1</t>
  </si>
  <si>
    <t>108184-1</t>
  </si>
  <si>
    <t>M2742630151B</t>
  </si>
  <si>
    <t>108037-1</t>
  </si>
  <si>
    <t>108039-2</t>
  </si>
  <si>
    <t>108122-1</t>
  </si>
  <si>
    <t>108013-1</t>
  </si>
  <si>
    <t>108108-1</t>
  </si>
  <si>
    <t>108091-2</t>
  </si>
  <si>
    <t>108045-2</t>
  </si>
  <si>
    <t>108042-3</t>
  </si>
  <si>
    <t>108042-2</t>
  </si>
  <si>
    <t>108035-2</t>
  </si>
  <si>
    <t>108090-1</t>
  </si>
  <si>
    <t>108035-1</t>
  </si>
  <si>
    <t>108044-1</t>
  </si>
  <si>
    <t>108023-1</t>
  </si>
  <si>
    <t>108080-2</t>
  </si>
  <si>
    <t>108037-2</t>
  </si>
  <si>
    <t>108015-1</t>
  </si>
  <si>
    <t>108106-2</t>
  </si>
  <si>
    <t>108042-1</t>
  </si>
  <si>
    <t>108008-6</t>
  </si>
  <si>
    <t>108185-1</t>
  </si>
  <si>
    <t>108196-2</t>
  </si>
  <si>
    <t>108106-1</t>
  </si>
  <si>
    <t>108059-1</t>
  </si>
  <si>
    <t>108123-1</t>
  </si>
  <si>
    <t>108109-1</t>
  </si>
  <si>
    <t>HEADREST CUSHION AY</t>
  </si>
  <si>
    <t>ROLLER BEARING</t>
  </si>
  <si>
    <t>COMPRESSION SPRING</t>
  </si>
  <si>
    <t>GUIDE TUBE ASSY</t>
  </si>
  <si>
    <t>HOUSING,HOROZ.LOCK</t>
  </si>
  <si>
    <t>ROD,BASE</t>
  </si>
  <si>
    <t>BASEMEMBER</t>
  </si>
  <si>
    <t>CABLE ASSY,PULL</t>
  </si>
  <si>
    <t>MID-CROSSMEMBER</t>
  </si>
  <si>
    <t>LATERAL LOCK</t>
  </si>
  <si>
    <t>SLOT INSERT,BASEME</t>
  </si>
  <si>
    <t>ECCENTRIC STUD</t>
  </si>
  <si>
    <t>TRACK STUD BLOCK</t>
  </si>
  <si>
    <t>VERTICAL ADJ SPRING</t>
  </si>
  <si>
    <t>SCREW</t>
  </si>
  <si>
    <t>SWIVEL RING ASSY</t>
  </si>
  <si>
    <t xml:space="preserve">DIAGONAL </t>
  </si>
  <si>
    <t>BRACKET,EA CONTROL</t>
  </si>
  <si>
    <t>FLOOR TRACK</t>
  </si>
  <si>
    <t>SWIVEL RE.HANDLE</t>
  </si>
  <si>
    <t>LEFT STRUT</t>
  </si>
  <si>
    <t>FIRE EXT BRACKET UP</t>
  </si>
  <si>
    <t>RIGHT STRUT</t>
  </si>
  <si>
    <t>RING,RETAIN,C/S CAD</t>
  </si>
  <si>
    <t>MID FITTING</t>
  </si>
  <si>
    <t>STRUT</t>
  </si>
  <si>
    <t>S HANDLE FLT,MECH</t>
  </si>
  <si>
    <t>FIRE EXT BRACKET LO</t>
  </si>
  <si>
    <t>BUCKET, PILOT/CO-PILOT</t>
  </si>
  <si>
    <t>WIRE HOLDER CAP</t>
  </si>
  <si>
    <t>WIRE HOLDER BASE</t>
  </si>
  <si>
    <t>GUIDE TUBE</t>
  </si>
  <si>
    <t>BRACKET, CRASH AXE</t>
  </si>
  <si>
    <t>BLOCK RADIUS</t>
  </si>
  <si>
    <t>VLEA ASSY AND CABLE</t>
  </si>
  <si>
    <t>HOUSING, VERT. LOCK</t>
  </si>
  <si>
    <t>FOOT PROTECTOR</t>
  </si>
  <si>
    <t>CABLE ASSY, FWD &amp; AF</t>
  </si>
  <si>
    <t>EYE BOLT, SWIVEL</t>
  </si>
  <si>
    <t>STUD RELEASE CAM</t>
  </si>
  <si>
    <t>FITTING, EA MOUNT</t>
  </si>
  <si>
    <t>SWL REL BRACKET AY</t>
  </si>
  <si>
    <t>STANDOFF, THREADED</t>
  </si>
  <si>
    <t>N</t>
  </si>
  <si>
    <t>DO</t>
  </si>
  <si>
    <t>DD</t>
  </si>
  <si>
    <t>DN</t>
  </si>
  <si>
    <t>DC</t>
  </si>
  <si>
    <t>DA</t>
  </si>
  <si>
    <t>EA</t>
  </si>
  <si>
    <t>6150</t>
  </si>
  <si>
    <t>01-HS1-4825</t>
  </si>
  <si>
    <t>108023-2</t>
  </si>
  <si>
    <t>CABLE</t>
  </si>
  <si>
    <t>01-HS1-5074</t>
  </si>
  <si>
    <t>108192-3</t>
  </si>
  <si>
    <t>SLOT INSERT,BASE</t>
  </si>
  <si>
    <t>01-HS2-4724</t>
  </si>
  <si>
    <t>108070-1</t>
  </si>
  <si>
    <t>BEARING, VERT ADJUST</t>
  </si>
  <si>
    <t>COC</t>
  </si>
  <si>
    <t>Rec/Rec</t>
  </si>
  <si>
    <t>Required Documentation</t>
  </si>
  <si>
    <t>Base Period Total:</t>
  </si>
  <si>
    <t>Option Period 1 Total:</t>
  </si>
  <si>
    <t>Option Period 2 Total:</t>
  </si>
  <si>
    <t>Option Period 3 Total:</t>
  </si>
  <si>
    <t>Option Period 4 Total:</t>
  </si>
  <si>
    <t>Estimated Grand Total:</t>
  </si>
  <si>
    <t>3R</t>
  </si>
  <si>
    <t>3C</t>
  </si>
  <si>
    <t>QA/QA</t>
  </si>
  <si>
    <t>3D</t>
  </si>
  <si>
    <t>3Q</t>
  </si>
  <si>
    <t>5R</t>
  </si>
  <si>
    <t>3B</t>
  </si>
  <si>
    <t>5Q</t>
  </si>
  <si>
    <t>01-HS1-7129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</si>
</sst>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00\-000\-0000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sz val="12"/>
      <name val="Book Antiqua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Times New Roman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Calibri"/>
      <family val="2"/>
    </font>
    <font>
      <b/>
      <sz val="12"/>
      <name val="Calibri"/>
      <family val="2"/>
    </font>
    <font>
      <u/>
      <sz val="12"/>
      <color indexed="12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Book Antiqua"/>
      <family val="1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59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21" fillId="0" borderId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51" borderId="0" applyNumberFormat="0" applyBorder="0" applyAlignment="0" applyProtection="0"/>
    <xf numFmtId="0" fontId="24" fillId="35" borderId="0" applyNumberFormat="0" applyBorder="0" applyAlignment="0" applyProtection="0"/>
    <xf numFmtId="0" fontId="25" fillId="52" borderId="10" applyNumberFormat="0" applyAlignment="0" applyProtection="0"/>
    <xf numFmtId="0" fontId="26" fillId="53" borderId="11" applyNumberFormat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39" borderId="10" applyNumberFormat="0" applyAlignment="0" applyProtection="0"/>
    <xf numFmtId="0" fontId="34" fillId="0" borderId="15" applyNumberFormat="0" applyFill="0" applyAlignment="0" applyProtection="0"/>
    <xf numFmtId="0" fontId="35" fillId="54" borderId="0" applyNumberFormat="0" applyBorder="0" applyAlignment="0" applyProtection="0"/>
    <xf numFmtId="0" fontId="27" fillId="55" borderId="16" applyNumberFormat="0" applyFont="0" applyAlignment="0" applyProtection="0"/>
    <xf numFmtId="0" fontId="36" fillId="52" borderId="17" applyNumberFormat="0" applyAlignment="0" applyProtection="0"/>
    <xf numFmtId="0" fontId="37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27" fillId="0" borderId="0"/>
    <xf numFmtId="44" fontId="27" fillId="0" borderId="0" applyFont="0" applyFill="0" applyBorder="0" applyAlignment="0" applyProtection="0"/>
    <xf numFmtId="0" fontId="40" fillId="0" borderId="0"/>
    <xf numFmtId="0" fontId="1" fillId="0" borderId="0"/>
    <xf numFmtId="44" fontId="40" fillId="0" borderId="0" applyFon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7" fillId="0" borderId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5">
    <xf numFmtId="0" fontId="0" fillId="0" borderId="0" xfId="0"/>
    <xf numFmtId="0" fontId="43" fillId="0" borderId="0" xfId="0" applyFont="1" applyAlignment="1">
      <alignment horizontal="center"/>
    </xf>
    <xf numFmtId="164" fontId="44" fillId="0" borderId="0" xfId="0" applyNumberFormat="1" applyFont="1" applyAlignment="1">
      <alignment horizontal="left"/>
    </xf>
    <xf numFmtId="1" fontId="43" fillId="0" borderId="0" xfId="0" applyNumberFormat="1" applyFont="1" applyAlignment="1"/>
    <xf numFmtId="0" fontId="43" fillId="0" borderId="0" xfId="0" applyFont="1" applyAlignment="1"/>
    <xf numFmtId="3" fontId="43" fillId="0" borderId="0" xfId="0" applyNumberFormat="1" applyFont="1" applyAlignment="1">
      <alignment horizontal="center"/>
    </xf>
    <xf numFmtId="0" fontId="43" fillId="0" borderId="0" xfId="0" applyFont="1"/>
    <xf numFmtId="44" fontId="43" fillId="0" borderId="0" xfId="0" applyNumberFormat="1" applyFont="1" applyAlignment="1">
      <alignment horizontal="center"/>
    </xf>
    <xf numFmtId="164" fontId="44" fillId="2" borderId="19" xfId="0" applyNumberFormat="1" applyFont="1" applyFill="1" applyBorder="1" applyAlignment="1">
      <alignment horizontal="center" wrapText="1"/>
    </xf>
    <xf numFmtId="0" fontId="44" fillId="2" borderId="19" xfId="0" quotePrefix="1" applyNumberFormat="1" applyFont="1" applyFill="1" applyBorder="1" applyAlignment="1">
      <alignment horizontal="center" wrapText="1"/>
    </xf>
    <xf numFmtId="3" fontId="44" fillId="2" borderId="19" xfId="0" applyNumberFormat="1" applyFont="1" applyFill="1" applyBorder="1" applyAlignment="1">
      <alignment horizontal="center" wrapText="1"/>
    </xf>
    <xf numFmtId="0" fontId="44" fillId="2" borderId="19" xfId="0" applyFont="1" applyFill="1" applyBorder="1" applyAlignment="1">
      <alignment horizontal="center" wrapText="1"/>
    </xf>
    <xf numFmtId="0" fontId="44" fillId="2" borderId="19" xfId="0" applyNumberFormat="1" applyFont="1" applyFill="1" applyBorder="1" applyAlignment="1">
      <alignment horizontal="center" wrapText="1"/>
    </xf>
    <xf numFmtId="164" fontId="43" fillId="0" borderId="19" xfId="0" quotePrefix="1" applyNumberFormat="1" applyFont="1" applyFill="1" applyBorder="1" applyAlignment="1">
      <alignment horizontal="center"/>
    </xf>
    <xf numFmtId="44" fontId="43" fillId="0" borderId="20" xfId="0" applyNumberFormat="1" applyFont="1" applyFill="1" applyBorder="1" applyAlignment="1">
      <alignment horizontal="right"/>
    </xf>
    <xf numFmtId="0" fontId="43" fillId="0" borderId="19" xfId="0" applyFont="1" applyFill="1" applyBorder="1" applyAlignment="1">
      <alignment horizontal="center"/>
    </xf>
    <xf numFmtId="0" fontId="43" fillId="0" borderId="0" xfId="0" applyFont="1" applyFill="1"/>
    <xf numFmtId="0" fontId="43" fillId="0" borderId="0" xfId="0" applyFont="1" applyBorder="1"/>
    <xf numFmtId="0" fontId="47" fillId="0" borderId="19" xfId="0" applyFont="1" applyFill="1" applyBorder="1" applyAlignment="1">
      <alignment horizontal="center"/>
    </xf>
    <xf numFmtId="164" fontId="43" fillId="2" borderId="20" xfId="0" applyNumberFormat="1" applyFont="1" applyFill="1" applyBorder="1" applyAlignment="1"/>
    <xf numFmtId="164" fontId="43" fillId="2" borderId="21" xfId="0" applyNumberFormat="1" applyFont="1" applyFill="1" applyBorder="1" applyAlignment="1"/>
    <xf numFmtId="0" fontId="43" fillId="2" borderId="19" xfId="0" applyFont="1" applyFill="1" applyBorder="1" applyAlignment="1">
      <alignment horizontal="center"/>
    </xf>
    <xf numFmtId="44" fontId="44" fillId="2" borderId="20" xfId="0" applyNumberFormat="1" applyFont="1" applyFill="1" applyBorder="1" applyAlignment="1">
      <alignment horizontal="right"/>
    </xf>
    <xf numFmtId="164" fontId="43" fillId="2" borderId="22" xfId="0" applyNumberFormat="1" applyFont="1" applyFill="1" applyBorder="1" applyAlignment="1"/>
    <xf numFmtId="44" fontId="43" fillId="2" borderId="20" xfId="0" applyNumberFormat="1" applyFont="1" applyFill="1" applyBorder="1" applyAlignment="1"/>
    <xf numFmtId="44" fontId="43" fillId="2" borderId="21" xfId="0" applyNumberFormat="1" applyFont="1" applyFill="1" applyBorder="1" applyAlignment="1"/>
    <xf numFmtId="44" fontId="43" fillId="2" borderId="22" xfId="0" applyNumberFormat="1" applyFont="1" applyFill="1" applyBorder="1" applyAlignment="1"/>
    <xf numFmtId="164" fontId="43" fillId="0" borderId="0" xfId="0" applyNumberFormat="1" applyFont="1" applyAlignment="1">
      <alignment horizontal="center"/>
    </xf>
    <xf numFmtId="44" fontId="43" fillId="0" borderId="0" xfId="0" applyNumberFormat="1" applyFont="1" applyAlignment="1">
      <alignment horizontal="right"/>
    </xf>
    <xf numFmtId="0" fontId="44" fillId="2" borderId="19" xfId="0" quotePrefix="1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49" fontId="43" fillId="0" borderId="0" xfId="0" applyNumberFormat="1" applyFont="1" applyAlignment="1">
      <alignment horizontal="left"/>
    </xf>
    <xf numFmtId="49" fontId="43" fillId="2" borderId="21" xfId="0" applyNumberFormat="1" applyFont="1" applyFill="1" applyBorder="1" applyAlignment="1"/>
    <xf numFmtId="49" fontId="43" fillId="0" borderId="0" xfId="0" applyNumberFormat="1" applyFont="1" applyAlignment="1"/>
    <xf numFmtId="49" fontId="44" fillId="2" borderId="19" xfId="0" applyNumberFormat="1" applyFont="1" applyFill="1" applyBorder="1" applyAlignment="1">
      <alignment horizontal="center" wrapText="1"/>
    </xf>
    <xf numFmtId="1" fontId="44" fillId="2" borderId="19" xfId="0" applyNumberFormat="1" applyFont="1" applyFill="1" applyBorder="1" applyAlignment="1">
      <alignment horizontal="center" wrapText="1"/>
    </xf>
    <xf numFmtId="44" fontId="46" fillId="56" borderId="24" xfId="0" applyNumberFormat="1" applyFont="1" applyFill="1" applyBorder="1" applyAlignment="1">
      <alignment horizontal="center" wrapText="1"/>
    </xf>
    <xf numFmtId="0" fontId="43" fillId="0" borderId="0" xfId="0" applyFont="1" applyFill="1" applyAlignment="1">
      <alignment horizontal="center" wrapText="1"/>
    </xf>
    <xf numFmtId="0" fontId="50" fillId="0" borderId="19" xfId="0" applyFont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50" fillId="0" borderId="19" xfId="0" applyFont="1" applyBorder="1" applyAlignment="1">
      <alignment horizontal="center" vertical="center"/>
    </xf>
    <xf numFmtId="14" fontId="50" fillId="0" borderId="19" xfId="0" applyNumberFormat="1" applyFont="1" applyBorder="1" applyAlignment="1" applyProtection="1">
      <alignment horizontal="center"/>
      <protection locked="0"/>
    </xf>
    <xf numFmtId="0" fontId="50" fillId="0" borderId="19" xfId="0" applyFont="1" applyBorder="1" applyAlignment="1" applyProtection="1">
      <alignment horizontal="center"/>
      <protection locked="0"/>
    </xf>
    <xf numFmtId="0" fontId="48" fillId="0" borderId="19" xfId="0" applyFont="1" applyFill="1" applyBorder="1" applyAlignment="1" applyProtection="1">
      <alignment horizontal="center"/>
      <protection locked="0"/>
    </xf>
    <xf numFmtId="49" fontId="45" fillId="0" borderId="0" xfId="2" applyNumberFormat="1" applyFont="1" applyFill="1" applyAlignment="1"/>
    <xf numFmtId="44" fontId="46" fillId="56" borderId="19" xfId="0" applyNumberFormat="1" applyFont="1" applyFill="1" applyBorder="1" applyAlignment="1">
      <alignment horizontal="center" wrapText="1"/>
    </xf>
    <xf numFmtId="49" fontId="49" fillId="0" borderId="19" xfId="0" applyNumberFormat="1" applyFont="1" applyBorder="1" applyAlignment="1" applyProtection="1">
      <alignment horizontal="center"/>
      <protection locked="0"/>
    </xf>
    <xf numFmtId="0" fontId="49" fillId="0" borderId="19" xfId="0" applyFont="1" applyBorder="1" applyAlignment="1" applyProtection="1">
      <alignment horizontal="center"/>
      <protection locked="0"/>
    </xf>
    <xf numFmtId="0" fontId="52" fillId="0" borderId="19" xfId="0" applyFont="1" applyBorder="1" applyAlignment="1">
      <alignment horizontal="center" vertical="center" wrapText="1"/>
    </xf>
    <xf numFmtId="1" fontId="49" fillId="0" borderId="19" xfId="0" applyNumberFormat="1" applyFont="1" applyBorder="1" applyAlignment="1" applyProtection="1">
      <alignment horizontal="center"/>
      <protection locked="0"/>
    </xf>
    <xf numFmtId="44" fontId="53" fillId="0" borderId="19" xfId="1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horizontal="center"/>
    </xf>
    <xf numFmtId="49" fontId="49" fillId="0" borderId="19" xfId="0" applyNumberFormat="1" applyFont="1" applyFill="1" applyBorder="1" applyAlignment="1" applyProtection="1">
      <alignment horizontal="center"/>
      <protection locked="0"/>
    </xf>
    <xf numFmtId="0" fontId="49" fillId="0" borderId="19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>
      <alignment horizontal="center"/>
    </xf>
    <xf numFmtId="1" fontId="49" fillId="0" borderId="19" xfId="0" applyNumberFormat="1" applyFont="1" applyFill="1" applyBorder="1" applyAlignment="1" applyProtection="1">
      <alignment horizontal="center"/>
      <protection locked="0"/>
    </xf>
    <xf numFmtId="44" fontId="53" fillId="0" borderId="19" xfId="1" applyFont="1" applyFill="1" applyBorder="1" applyAlignment="1" applyProtection="1">
      <alignment horizontal="right"/>
      <protection locked="0"/>
    </xf>
    <xf numFmtId="8" fontId="53" fillId="0" borderId="19" xfId="1" applyNumberFormat="1" applyFont="1" applyBorder="1" applyAlignment="1" applyProtection="1">
      <alignment horizontal="right"/>
      <protection locked="0"/>
    </xf>
    <xf numFmtId="0" fontId="47" fillId="0" borderId="19" xfId="0" applyFont="1" applyBorder="1" applyAlignment="1">
      <alignment horizontal="center"/>
    </xf>
    <xf numFmtId="1" fontId="47" fillId="0" borderId="19" xfId="0" applyNumberFormat="1" applyFont="1" applyFill="1" applyBorder="1" applyAlignment="1">
      <alignment horizontal="center"/>
    </xf>
    <xf numFmtId="0" fontId="50" fillId="0" borderId="19" xfId="0" applyFont="1" applyFill="1" applyBorder="1" applyAlignment="1">
      <alignment horizontal="center"/>
    </xf>
    <xf numFmtId="0" fontId="49" fillId="0" borderId="19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right"/>
    </xf>
    <xf numFmtId="44" fontId="44" fillId="0" borderId="0" xfId="0" applyNumberFormat="1" applyFont="1" applyFill="1" applyBorder="1" applyAlignment="1">
      <alignment horizontal="right"/>
    </xf>
    <xf numFmtId="3" fontId="43" fillId="0" borderId="0" xfId="0" applyNumberFormat="1" applyFont="1" applyBorder="1" applyAlignment="1">
      <alignment horizontal="center"/>
    </xf>
    <xf numFmtId="44" fontId="43" fillId="0" borderId="0" xfId="0" applyNumberFormat="1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3" fontId="43" fillId="0" borderId="25" xfId="0" applyNumberFormat="1" applyFont="1" applyBorder="1" applyAlignment="1">
      <alignment horizontal="center"/>
    </xf>
    <xf numFmtId="0" fontId="43" fillId="0" borderId="25" xfId="0" applyFont="1" applyBorder="1"/>
    <xf numFmtId="44" fontId="43" fillId="0" borderId="25" xfId="0" applyNumberFormat="1" applyFont="1" applyBorder="1" applyAlignment="1">
      <alignment horizontal="center"/>
    </xf>
    <xf numFmtId="0" fontId="43" fillId="0" borderId="25" xfId="0" applyFont="1" applyBorder="1" applyAlignment="1">
      <alignment horizontal="center"/>
    </xf>
    <xf numFmtId="9" fontId="43" fillId="0" borderId="25" xfId="0" applyNumberFormat="1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164" fontId="44" fillId="2" borderId="19" xfId="0" applyNumberFormat="1" applyFont="1" applyFill="1" applyBorder="1" applyAlignment="1">
      <alignment horizontal="center"/>
    </xf>
    <xf numFmtId="0" fontId="44" fillId="2" borderId="19" xfId="0" quotePrefix="1" applyNumberFormat="1" applyFont="1" applyFill="1" applyBorder="1" applyAlignment="1">
      <alignment horizontal="center"/>
    </xf>
    <xf numFmtId="3" fontId="44" fillId="2" borderId="19" xfId="0" applyNumberFormat="1" applyFont="1" applyFill="1" applyBorder="1" applyAlignment="1">
      <alignment horizontal="center"/>
    </xf>
    <xf numFmtId="164" fontId="44" fillId="0" borderId="0" xfId="0" applyNumberFormat="1" applyFont="1" applyAlignment="1">
      <alignment horizontal="center"/>
    </xf>
    <xf numFmtId="1" fontId="43" fillId="0" borderId="0" xfId="0" applyNumberFormat="1" applyFont="1" applyAlignment="1">
      <alignment horizontal="center"/>
    </xf>
    <xf numFmtId="165" fontId="45" fillId="0" borderId="0" xfId="2" applyNumberFormat="1" applyFont="1" applyAlignment="1">
      <alignment horizontal="center"/>
    </xf>
    <xf numFmtId="0" fontId="43" fillId="0" borderId="0" xfId="0" applyFont="1" applyFill="1" applyBorder="1" applyAlignment="1">
      <alignment horizontal="center"/>
    </xf>
    <xf numFmtId="44" fontId="44" fillId="0" borderId="0" xfId="0" applyNumberFormat="1" applyFont="1" applyFill="1" applyBorder="1" applyAlignment="1">
      <alignment horizontal="center"/>
    </xf>
    <xf numFmtId="0" fontId="43" fillId="0" borderId="25" xfId="0" applyFont="1" applyFill="1" applyBorder="1" applyAlignment="1">
      <alignment horizontal="center"/>
    </xf>
    <xf numFmtId="1" fontId="44" fillId="2" borderId="19" xfId="0" applyNumberFormat="1" applyFont="1" applyFill="1" applyBorder="1" applyAlignment="1">
      <alignment horizontal="center"/>
    </xf>
    <xf numFmtId="165" fontId="44" fillId="2" borderId="19" xfId="0" applyNumberFormat="1" applyFont="1" applyFill="1" applyBorder="1" applyAlignment="1">
      <alignment horizontal="center"/>
    </xf>
    <xf numFmtId="44" fontId="46" fillId="56" borderId="23" xfId="0" applyNumberFormat="1" applyFont="1" applyFill="1" applyBorder="1" applyAlignment="1">
      <alignment horizontal="center"/>
    </xf>
    <xf numFmtId="0" fontId="43" fillId="0" borderId="0" xfId="0" applyFont="1" applyFill="1" applyAlignment="1">
      <alignment horizontal="center"/>
    </xf>
    <xf numFmtId="0" fontId="47" fillId="0" borderId="19" xfId="0" applyFont="1" applyFill="1" applyBorder="1" applyAlignment="1" applyProtection="1">
      <alignment horizontal="center"/>
      <protection locked="0"/>
    </xf>
    <xf numFmtId="44" fontId="47" fillId="0" borderId="19" xfId="1" applyFont="1" applyFill="1" applyBorder="1" applyAlignment="1">
      <alignment horizontal="center"/>
    </xf>
    <xf numFmtId="44" fontId="43" fillId="0" borderId="19" xfId="0" applyNumberFormat="1" applyFont="1" applyFill="1" applyBorder="1" applyAlignment="1">
      <alignment horizontal="center"/>
    </xf>
    <xf numFmtId="0" fontId="43" fillId="0" borderId="0" xfId="0" applyFont="1" applyBorder="1" applyAlignment="1">
      <alignment horizontal="center"/>
    </xf>
    <xf numFmtId="164" fontId="43" fillId="2" borderId="20" xfId="0" applyNumberFormat="1" applyFont="1" applyFill="1" applyBorder="1" applyAlignment="1">
      <alignment horizontal="center"/>
    </xf>
    <xf numFmtId="164" fontId="43" fillId="2" borderId="21" xfId="0" applyNumberFormat="1" applyFont="1" applyFill="1" applyBorder="1" applyAlignment="1">
      <alignment horizontal="center"/>
    </xf>
    <xf numFmtId="44" fontId="44" fillId="2" borderId="19" xfId="0" applyNumberFormat="1" applyFont="1" applyFill="1" applyBorder="1" applyAlignment="1">
      <alignment horizontal="center"/>
    </xf>
    <xf numFmtId="164" fontId="43" fillId="2" borderId="22" xfId="0" applyNumberFormat="1" applyFont="1" applyFill="1" applyBorder="1" applyAlignment="1">
      <alignment horizontal="center"/>
    </xf>
    <xf numFmtId="44" fontId="43" fillId="2" borderId="20" xfId="0" applyNumberFormat="1" applyFont="1" applyFill="1" applyBorder="1" applyAlignment="1">
      <alignment horizontal="center"/>
    </xf>
    <xf numFmtId="44" fontId="43" fillId="2" borderId="21" xfId="0" applyNumberFormat="1" applyFont="1" applyFill="1" applyBorder="1" applyAlignment="1">
      <alignment horizontal="center"/>
    </xf>
    <xf numFmtId="44" fontId="43" fillId="2" borderId="22" xfId="0" applyNumberFormat="1" applyFont="1" applyFill="1" applyBorder="1" applyAlignment="1">
      <alignment horizontal="center"/>
    </xf>
    <xf numFmtId="165" fontId="43" fillId="0" borderId="0" xfId="0" applyNumberFormat="1" applyFont="1" applyAlignment="1">
      <alignment horizontal="center"/>
    </xf>
    <xf numFmtId="1" fontId="43" fillId="0" borderId="0" xfId="0" applyNumberFormat="1" applyFont="1" applyAlignment="1">
      <alignment horizontal="left"/>
    </xf>
    <xf numFmtId="165" fontId="45" fillId="0" borderId="0" xfId="2" applyNumberFormat="1" applyFont="1" applyAlignment="1"/>
    <xf numFmtId="0" fontId="43" fillId="0" borderId="25" xfId="0" applyFont="1" applyFill="1" applyBorder="1" applyAlignment="1">
      <alignment horizontal="right"/>
    </xf>
    <xf numFmtId="44" fontId="44" fillId="2" borderId="19" xfId="0" applyNumberFormat="1" applyFont="1" applyFill="1" applyBorder="1" applyAlignment="1">
      <alignment horizontal="right"/>
    </xf>
    <xf numFmtId="165" fontId="43" fillId="0" borderId="0" xfId="0" applyNumberFormat="1" applyFont="1" applyAlignment="1"/>
    <xf numFmtId="0" fontId="49" fillId="57" borderId="19" xfId="0" applyFont="1" applyFill="1" applyBorder="1" applyAlignment="1">
      <alignment horizontal="center"/>
    </xf>
    <xf numFmtId="0" fontId="51" fillId="0" borderId="19" xfId="183" applyNumberFormat="1" applyFont="1" applyFill="1" applyBorder="1" applyAlignment="1" applyProtection="1">
      <alignment horizontal="center" vertical="center" wrapText="1"/>
    </xf>
  </cellXfs>
  <cellStyles count="359">
    <cellStyle name="20% - Accent1" xfId="20" builtinId="30" customBuiltin="1"/>
    <cellStyle name="20% - Accent1 2" xfId="44" xr:uid="{00000000-0005-0000-0000-000001000000}"/>
    <cellStyle name="20% - Accent1 2 2" xfId="98" xr:uid="{00000000-0005-0000-0000-000002000000}"/>
    <cellStyle name="20% - Accent1 2 2 2" xfId="189" xr:uid="{00000000-0005-0000-0000-000003000000}"/>
    <cellStyle name="20% - Accent1 2 2 2 2" xfId="311" xr:uid="{00000000-0005-0000-0000-000004000000}"/>
    <cellStyle name="20% - Accent1 2 2 3" xfId="250" xr:uid="{00000000-0005-0000-0000-000005000000}"/>
    <cellStyle name="20% - Accent1 3" xfId="125" xr:uid="{00000000-0005-0000-0000-000006000000}"/>
    <cellStyle name="20% - Accent1 3 2" xfId="202" xr:uid="{00000000-0005-0000-0000-000007000000}"/>
    <cellStyle name="20% - Accent1 3 2 2" xfId="324" xr:uid="{00000000-0005-0000-0000-000008000000}"/>
    <cellStyle name="20% - Accent1 3 3" xfId="263" xr:uid="{00000000-0005-0000-0000-000009000000}"/>
    <cellStyle name="20% - Accent1 4" xfId="150" xr:uid="{00000000-0005-0000-0000-00000A000000}"/>
    <cellStyle name="20% - Accent1 4 2" xfId="216" xr:uid="{00000000-0005-0000-0000-00000B000000}"/>
    <cellStyle name="20% - Accent1 4 2 2" xfId="338" xr:uid="{00000000-0005-0000-0000-00000C000000}"/>
    <cellStyle name="20% - Accent1 4 3" xfId="277" xr:uid="{00000000-0005-0000-0000-00000D000000}"/>
    <cellStyle name="20% - Accent1 5" xfId="168" xr:uid="{00000000-0005-0000-0000-00000E000000}"/>
    <cellStyle name="20% - Accent1 5 2" xfId="293" xr:uid="{00000000-0005-0000-0000-00000F000000}"/>
    <cellStyle name="20% - Accent1 6" xfId="233" xr:uid="{00000000-0005-0000-0000-000010000000}"/>
    <cellStyle name="20% - Accent2" xfId="24" builtinId="34" customBuiltin="1"/>
    <cellStyle name="20% - Accent2 2" xfId="45" xr:uid="{00000000-0005-0000-0000-000012000000}"/>
    <cellStyle name="20% - Accent2 2 2" xfId="100" xr:uid="{00000000-0005-0000-0000-000013000000}"/>
    <cellStyle name="20% - Accent2 2 2 2" xfId="191" xr:uid="{00000000-0005-0000-0000-000014000000}"/>
    <cellStyle name="20% - Accent2 2 2 2 2" xfId="313" xr:uid="{00000000-0005-0000-0000-000015000000}"/>
    <cellStyle name="20% - Accent2 2 2 3" xfId="252" xr:uid="{00000000-0005-0000-0000-000016000000}"/>
    <cellStyle name="20% - Accent2 3" xfId="129" xr:uid="{00000000-0005-0000-0000-000017000000}"/>
    <cellStyle name="20% - Accent2 3 2" xfId="204" xr:uid="{00000000-0005-0000-0000-000018000000}"/>
    <cellStyle name="20% - Accent2 3 2 2" xfId="326" xr:uid="{00000000-0005-0000-0000-000019000000}"/>
    <cellStyle name="20% - Accent2 3 3" xfId="265" xr:uid="{00000000-0005-0000-0000-00001A000000}"/>
    <cellStyle name="20% - Accent2 4" xfId="152" xr:uid="{00000000-0005-0000-0000-00001B000000}"/>
    <cellStyle name="20% - Accent2 4 2" xfId="218" xr:uid="{00000000-0005-0000-0000-00001C000000}"/>
    <cellStyle name="20% - Accent2 4 2 2" xfId="340" xr:uid="{00000000-0005-0000-0000-00001D000000}"/>
    <cellStyle name="20% - Accent2 4 3" xfId="279" xr:uid="{00000000-0005-0000-0000-00001E000000}"/>
    <cellStyle name="20% - Accent2 5" xfId="170" xr:uid="{00000000-0005-0000-0000-00001F000000}"/>
    <cellStyle name="20% - Accent2 5 2" xfId="295" xr:uid="{00000000-0005-0000-0000-000020000000}"/>
    <cellStyle name="20% - Accent2 6" xfId="235" xr:uid="{00000000-0005-0000-0000-000021000000}"/>
    <cellStyle name="20% - Accent3" xfId="28" builtinId="38" customBuiltin="1"/>
    <cellStyle name="20% - Accent3 2" xfId="46" xr:uid="{00000000-0005-0000-0000-000023000000}"/>
    <cellStyle name="20% - Accent3 2 2" xfId="102" xr:uid="{00000000-0005-0000-0000-000024000000}"/>
    <cellStyle name="20% - Accent3 2 2 2" xfId="193" xr:uid="{00000000-0005-0000-0000-000025000000}"/>
    <cellStyle name="20% - Accent3 2 2 2 2" xfId="315" xr:uid="{00000000-0005-0000-0000-000026000000}"/>
    <cellStyle name="20% - Accent3 2 2 3" xfId="254" xr:uid="{00000000-0005-0000-0000-000027000000}"/>
    <cellStyle name="20% - Accent3 3" xfId="133" xr:uid="{00000000-0005-0000-0000-000028000000}"/>
    <cellStyle name="20% - Accent3 3 2" xfId="206" xr:uid="{00000000-0005-0000-0000-000029000000}"/>
    <cellStyle name="20% - Accent3 3 2 2" xfId="328" xr:uid="{00000000-0005-0000-0000-00002A000000}"/>
    <cellStyle name="20% - Accent3 3 3" xfId="267" xr:uid="{00000000-0005-0000-0000-00002B000000}"/>
    <cellStyle name="20% - Accent3 4" xfId="154" xr:uid="{00000000-0005-0000-0000-00002C000000}"/>
    <cellStyle name="20% - Accent3 4 2" xfId="220" xr:uid="{00000000-0005-0000-0000-00002D000000}"/>
    <cellStyle name="20% - Accent3 4 2 2" xfId="342" xr:uid="{00000000-0005-0000-0000-00002E000000}"/>
    <cellStyle name="20% - Accent3 4 3" xfId="281" xr:uid="{00000000-0005-0000-0000-00002F000000}"/>
    <cellStyle name="20% - Accent3 5" xfId="172" xr:uid="{00000000-0005-0000-0000-000030000000}"/>
    <cellStyle name="20% - Accent3 5 2" xfId="297" xr:uid="{00000000-0005-0000-0000-000031000000}"/>
    <cellStyle name="20% - Accent3 6" xfId="237" xr:uid="{00000000-0005-0000-0000-000032000000}"/>
    <cellStyle name="20% - Accent4" xfId="32" builtinId="42" customBuiltin="1"/>
    <cellStyle name="20% - Accent4 2" xfId="47" xr:uid="{00000000-0005-0000-0000-000034000000}"/>
    <cellStyle name="20% - Accent4 2 2" xfId="104" xr:uid="{00000000-0005-0000-0000-000035000000}"/>
    <cellStyle name="20% - Accent4 2 2 2" xfId="195" xr:uid="{00000000-0005-0000-0000-000036000000}"/>
    <cellStyle name="20% - Accent4 2 2 2 2" xfId="317" xr:uid="{00000000-0005-0000-0000-000037000000}"/>
    <cellStyle name="20% - Accent4 2 2 3" xfId="256" xr:uid="{00000000-0005-0000-0000-000038000000}"/>
    <cellStyle name="20% - Accent4 3" xfId="137" xr:uid="{00000000-0005-0000-0000-000039000000}"/>
    <cellStyle name="20% - Accent4 3 2" xfId="208" xr:uid="{00000000-0005-0000-0000-00003A000000}"/>
    <cellStyle name="20% - Accent4 3 2 2" xfId="330" xr:uid="{00000000-0005-0000-0000-00003B000000}"/>
    <cellStyle name="20% - Accent4 3 3" xfId="269" xr:uid="{00000000-0005-0000-0000-00003C000000}"/>
    <cellStyle name="20% - Accent4 4" xfId="156" xr:uid="{00000000-0005-0000-0000-00003D000000}"/>
    <cellStyle name="20% - Accent4 4 2" xfId="222" xr:uid="{00000000-0005-0000-0000-00003E000000}"/>
    <cellStyle name="20% - Accent4 4 2 2" xfId="344" xr:uid="{00000000-0005-0000-0000-00003F000000}"/>
    <cellStyle name="20% - Accent4 4 3" xfId="283" xr:uid="{00000000-0005-0000-0000-000040000000}"/>
    <cellStyle name="20% - Accent4 5" xfId="174" xr:uid="{00000000-0005-0000-0000-000041000000}"/>
    <cellStyle name="20% - Accent4 5 2" xfId="299" xr:uid="{00000000-0005-0000-0000-000042000000}"/>
    <cellStyle name="20% - Accent4 6" xfId="239" xr:uid="{00000000-0005-0000-0000-000043000000}"/>
    <cellStyle name="20% - Accent5" xfId="36" builtinId="46" customBuiltin="1"/>
    <cellStyle name="20% - Accent5 2" xfId="48" xr:uid="{00000000-0005-0000-0000-000045000000}"/>
    <cellStyle name="20% - Accent5 2 2" xfId="106" xr:uid="{00000000-0005-0000-0000-000046000000}"/>
    <cellStyle name="20% - Accent5 2 2 2" xfId="197" xr:uid="{00000000-0005-0000-0000-000047000000}"/>
    <cellStyle name="20% - Accent5 2 2 2 2" xfId="319" xr:uid="{00000000-0005-0000-0000-000048000000}"/>
    <cellStyle name="20% - Accent5 2 2 3" xfId="258" xr:uid="{00000000-0005-0000-0000-000049000000}"/>
    <cellStyle name="20% - Accent5 3" xfId="141" xr:uid="{00000000-0005-0000-0000-00004A000000}"/>
    <cellStyle name="20% - Accent5 3 2" xfId="210" xr:uid="{00000000-0005-0000-0000-00004B000000}"/>
    <cellStyle name="20% - Accent5 3 2 2" xfId="332" xr:uid="{00000000-0005-0000-0000-00004C000000}"/>
    <cellStyle name="20% - Accent5 3 3" xfId="271" xr:uid="{00000000-0005-0000-0000-00004D000000}"/>
    <cellStyle name="20% - Accent5 4" xfId="158" xr:uid="{00000000-0005-0000-0000-00004E000000}"/>
    <cellStyle name="20% - Accent5 4 2" xfId="224" xr:uid="{00000000-0005-0000-0000-00004F000000}"/>
    <cellStyle name="20% - Accent5 4 2 2" xfId="346" xr:uid="{00000000-0005-0000-0000-000050000000}"/>
    <cellStyle name="20% - Accent5 4 3" xfId="285" xr:uid="{00000000-0005-0000-0000-000051000000}"/>
    <cellStyle name="20% - Accent5 5" xfId="176" xr:uid="{00000000-0005-0000-0000-000052000000}"/>
    <cellStyle name="20% - Accent5 5 2" xfId="301" xr:uid="{00000000-0005-0000-0000-000053000000}"/>
    <cellStyle name="20% - Accent5 6" xfId="241" xr:uid="{00000000-0005-0000-0000-000054000000}"/>
    <cellStyle name="20% - Accent6" xfId="40" builtinId="50" customBuiltin="1"/>
    <cellStyle name="20% - Accent6 2" xfId="49" xr:uid="{00000000-0005-0000-0000-000056000000}"/>
    <cellStyle name="20% - Accent6 2 2" xfId="108" xr:uid="{00000000-0005-0000-0000-000057000000}"/>
    <cellStyle name="20% - Accent6 2 2 2" xfId="199" xr:uid="{00000000-0005-0000-0000-000058000000}"/>
    <cellStyle name="20% - Accent6 2 2 2 2" xfId="321" xr:uid="{00000000-0005-0000-0000-000059000000}"/>
    <cellStyle name="20% - Accent6 2 2 3" xfId="260" xr:uid="{00000000-0005-0000-0000-00005A000000}"/>
    <cellStyle name="20% - Accent6 3" xfId="145" xr:uid="{00000000-0005-0000-0000-00005B000000}"/>
    <cellStyle name="20% - Accent6 3 2" xfId="212" xr:uid="{00000000-0005-0000-0000-00005C000000}"/>
    <cellStyle name="20% - Accent6 3 2 2" xfId="334" xr:uid="{00000000-0005-0000-0000-00005D000000}"/>
    <cellStyle name="20% - Accent6 3 3" xfId="273" xr:uid="{00000000-0005-0000-0000-00005E000000}"/>
    <cellStyle name="20% - Accent6 4" xfId="160" xr:uid="{00000000-0005-0000-0000-00005F000000}"/>
    <cellStyle name="20% - Accent6 4 2" xfId="226" xr:uid="{00000000-0005-0000-0000-000060000000}"/>
    <cellStyle name="20% - Accent6 4 2 2" xfId="348" xr:uid="{00000000-0005-0000-0000-000061000000}"/>
    <cellStyle name="20% - Accent6 4 3" xfId="287" xr:uid="{00000000-0005-0000-0000-000062000000}"/>
    <cellStyle name="20% - Accent6 5" xfId="178" xr:uid="{00000000-0005-0000-0000-000063000000}"/>
    <cellStyle name="20% - Accent6 5 2" xfId="303" xr:uid="{00000000-0005-0000-0000-000064000000}"/>
    <cellStyle name="20% - Accent6 6" xfId="243" xr:uid="{00000000-0005-0000-0000-000065000000}"/>
    <cellStyle name="40% - Accent1" xfId="21" builtinId="31" customBuiltin="1"/>
    <cellStyle name="40% - Accent1 2" xfId="50" xr:uid="{00000000-0005-0000-0000-000067000000}"/>
    <cellStyle name="40% - Accent1 2 2" xfId="99" xr:uid="{00000000-0005-0000-0000-000068000000}"/>
    <cellStyle name="40% - Accent1 2 2 2" xfId="190" xr:uid="{00000000-0005-0000-0000-000069000000}"/>
    <cellStyle name="40% - Accent1 2 2 2 2" xfId="312" xr:uid="{00000000-0005-0000-0000-00006A000000}"/>
    <cellStyle name="40% - Accent1 2 2 3" xfId="251" xr:uid="{00000000-0005-0000-0000-00006B000000}"/>
    <cellStyle name="40% - Accent1 3" xfId="126" xr:uid="{00000000-0005-0000-0000-00006C000000}"/>
    <cellStyle name="40% - Accent1 3 2" xfId="203" xr:uid="{00000000-0005-0000-0000-00006D000000}"/>
    <cellStyle name="40% - Accent1 3 2 2" xfId="325" xr:uid="{00000000-0005-0000-0000-00006E000000}"/>
    <cellStyle name="40% - Accent1 3 3" xfId="264" xr:uid="{00000000-0005-0000-0000-00006F000000}"/>
    <cellStyle name="40% - Accent1 4" xfId="151" xr:uid="{00000000-0005-0000-0000-000070000000}"/>
    <cellStyle name="40% - Accent1 4 2" xfId="217" xr:uid="{00000000-0005-0000-0000-000071000000}"/>
    <cellStyle name="40% - Accent1 4 2 2" xfId="339" xr:uid="{00000000-0005-0000-0000-000072000000}"/>
    <cellStyle name="40% - Accent1 4 3" xfId="278" xr:uid="{00000000-0005-0000-0000-000073000000}"/>
    <cellStyle name="40% - Accent1 5" xfId="169" xr:uid="{00000000-0005-0000-0000-000074000000}"/>
    <cellStyle name="40% - Accent1 5 2" xfId="294" xr:uid="{00000000-0005-0000-0000-000075000000}"/>
    <cellStyle name="40% - Accent1 6" xfId="234" xr:uid="{00000000-0005-0000-0000-000076000000}"/>
    <cellStyle name="40% - Accent2" xfId="25" builtinId="35" customBuiltin="1"/>
    <cellStyle name="40% - Accent2 2" xfId="51" xr:uid="{00000000-0005-0000-0000-000078000000}"/>
    <cellStyle name="40% - Accent2 2 2" xfId="101" xr:uid="{00000000-0005-0000-0000-000079000000}"/>
    <cellStyle name="40% - Accent2 2 2 2" xfId="192" xr:uid="{00000000-0005-0000-0000-00007A000000}"/>
    <cellStyle name="40% - Accent2 2 2 2 2" xfId="314" xr:uid="{00000000-0005-0000-0000-00007B000000}"/>
    <cellStyle name="40% - Accent2 2 2 3" xfId="253" xr:uid="{00000000-0005-0000-0000-00007C000000}"/>
    <cellStyle name="40% - Accent2 3" xfId="130" xr:uid="{00000000-0005-0000-0000-00007D000000}"/>
    <cellStyle name="40% - Accent2 3 2" xfId="205" xr:uid="{00000000-0005-0000-0000-00007E000000}"/>
    <cellStyle name="40% - Accent2 3 2 2" xfId="327" xr:uid="{00000000-0005-0000-0000-00007F000000}"/>
    <cellStyle name="40% - Accent2 3 3" xfId="266" xr:uid="{00000000-0005-0000-0000-000080000000}"/>
    <cellStyle name="40% - Accent2 4" xfId="153" xr:uid="{00000000-0005-0000-0000-000081000000}"/>
    <cellStyle name="40% - Accent2 4 2" xfId="219" xr:uid="{00000000-0005-0000-0000-000082000000}"/>
    <cellStyle name="40% - Accent2 4 2 2" xfId="341" xr:uid="{00000000-0005-0000-0000-000083000000}"/>
    <cellStyle name="40% - Accent2 4 3" xfId="280" xr:uid="{00000000-0005-0000-0000-000084000000}"/>
    <cellStyle name="40% - Accent2 5" xfId="171" xr:uid="{00000000-0005-0000-0000-000085000000}"/>
    <cellStyle name="40% - Accent2 5 2" xfId="296" xr:uid="{00000000-0005-0000-0000-000086000000}"/>
    <cellStyle name="40% - Accent2 6" xfId="236" xr:uid="{00000000-0005-0000-0000-000087000000}"/>
    <cellStyle name="40% - Accent3" xfId="29" builtinId="39" customBuiltin="1"/>
    <cellStyle name="40% - Accent3 2" xfId="52" xr:uid="{00000000-0005-0000-0000-000089000000}"/>
    <cellStyle name="40% - Accent3 2 2" xfId="103" xr:uid="{00000000-0005-0000-0000-00008A000000}"/>
    <cellStyle name="40% - Accent3 2 2 2" xfId="194" xr:uid="{00000000-0005-0000-0000-00008B000000}"/>
    <cellStyle name="40% - Accent3 2 2 2 2" xfId="316" xr:uid="{00000000-0005-0000-0000-00008C000000}"/>
    <cellStyle name="40% - Accent3 2 2 3" xfId="255" xr:uid="{00000000-0005-0000-0000-00008D000000}"/>
    <cellStyle name="40% - Accent3 3" xfId="134" xr:uid="{00000000-0005-0000-0000-00008E000000}"/>
    <cellStyle name="40% - Accent3 3 2" xfId="207" xr:uid="{00000000-0005-0000-0000-00008F000000}"/>
    <cellStyle name="40% - Accent3 3 2 2" xfId="329" xr:uid="{00000000-0005-0000-0000-000090000000}"/>
    <cellStyle name="40% - Accent3 3 3" xfId="268" xr:uid="{00000000-0005-0000-0000-000091000000}"/>
    <cellStyle name="40% - Accent3 4" xfId="155" xr:uid="{00000000-0005-0000-0000-000092000000}"/>
    <cellStyle name="40% - Accent3 4 2" xfId="221" xr:uid="{00000000-0005-0000-0000-000093000000}"/>
    <cellStyle name="40% - Accent3 4 2 2" xfId="343" xr:uid="{00000000-0005-0000-0000-000094000000}"/>
    <cellStyle name="40% - Accent3 4 3" xfId="282" xr:uid="{00000000-0005-0000-0000-000095000000}"/>
    <cellStyle name="40% - Accent3 5" xfId="173" xr:uid="{00000000-0005-0000-0000-000096000000}"/>
    <cellStyle name="40% - Accent3 5 2" xfId="298" xr:uid="{00000000-0005-0000-0000-000097000000}"/>
    <cellStyle name="40% - Accent3 6" xfId="238" xr:uid="{00000000-0005-0000-0000-000098000000}"/>
    <cellStyle name="40% - Accent4" xfId="33" builtinId="43" customBuiltin="1"/>
    <cellStyle name="40% - Accent4 2" xfId="53" xr:uid="{00000000-0005-0000-0000-00009A000000}"/>
    <cellStyle name="40% - Accent4 2 2" xfId="105" xr:uid="{00000000-0005-0000-0000-00009B000000}"/>
    <cellStyle name="40% - Accent4 2 2 2" xfId="196" xr:uid="{00000000-0005-0000-0000-00009C000000}"/>
    <cellStyle name="40% - Accent4 2 2 2 2" xfId="318" xr:uid="{00000000-0005-0000-0000-00009D000000}"/>
    <cellStyle name="40% - Accent4 2 2 3" xfId="257" xr:uid="{00000000-0005-0000-0000-00009E000000}"/>
    <cellStyle name="40% - Accent4 3" xfId="138" xr:uid="{00000000-0005-0000-0000-00009F000000}"/>
    <cellStyle name="40% - Accent4 3 2" xfId="209" xr:uid="{00000000-0005-0000-0000-0000A0000000}"/>
    <cellStyle name="40% - Accent4 3 2 2" xfId="331" xr:uid="{00000000-0005-0000-0000-0000A1000000}"/>
    <cellStyle name="40% - Accent4 3 3" xfId="270" xr:uid="{00000000-0005-0000-0000-0000A2000000}"/>
    <cellStyle name="40% - Accent4 4" xfId="157" xr:uid="{00000000-0005-0000-0000-0000A3000000}"/>
    <cellStyle name="40% - Accent4 4 2" xfId="223" xr:uid="{00000000-0005-0000-0000-0000A4000000}"/>
    <cellStyle name="40% - Accent4 4 2 2" xfId="345" xr:uid="{00000000-0005-0000-0000-0000A5000000}"/>
    <cellStyle name="40% - Accent4 4 3" xfId="284" xr:uid="{00000000-0005-0000-0000-0000A6000000}"/>
    <cellStyle name="40% - Accent4 5" xfId="175" xr:uid="{00000000-0005-0000-0000-0000A7000000}"/>
    <cellStyle name="40% - Accent4 5 2" xfId="300" xr:uid="{00000000-0005-0000-0000-0000A8000000}"/>
    <cellStyle name="40% - Accent4 6" xfId="240" xr:uid="{00000000-0005-0000-0000-0000A9000000}"/>
    <cellStyle name="40% - Accent5" xfId="37" builtinId="47" customBuiltin="1"/>
    <cellStyle name="40% - Accent5 2" xfId="54" xr:uid="{00000000-0005-0000-0000-0000AB000000}"/>
    <cellStyle name="40% - Accent5 2 2" xfId="107" xr:uid="{00000000-0005-0000-0000-0000AC000000}"/>
    <cellStyle name="40% - Accent5 2 2 2" xfId="198" xr:uid="{00000000-0005-0000-0000-0000AD000000}"/>
    <cellStyle name="40% - Accent5 2 2 2 2" xfId="320" xr:uid="{00000000-0005-0000-0000-0000AE000000}"/>
    <cellStyle name="40% - Accent5 2 2 3" xfId="259" xr:uid="{00000000-0005-0000-0000-0000AF000000}"/>
    <cellStyle name="40% - Accent5 3" xfId="142" xr:uid="{00000000-0005-0000-0000-0000B0000000}"/>
    <cellStyle name="40% - Accent5 3 2" xfId="211" xr:uid="{00000000-0005-0000-0000-0000B1000000}"/>
    <cellStyle name="40% - Accent5 3 2 2" xfId="333" xr:uid="{00000000-0005-0000-0000-0000B2000000}"/>
    <cellStyle name="40% - Accent5 3 3" xfId="272" xr:uid="{00000000-0005-0000-0000-0000B3000000}"/>
    <cellStyle name="40% - Accent5 4" xfId="159" xr:uid="{00000000-0005-0000-0000-0000B4000000}"/>
    <cellStyle name="40% - Accent5 4 2" xfId="225" xr:uid="{00000000-0005-0000-0000-0000B5000000}"/>
    <cellStyle name="40% - Accent5 4 2 2" xfId="347" xr:uid="{00000000-0005-0000-0000-0000B6000000}"/>
    <cellStyle name="40% - Accent5 4 3" xfId="286" xr:uid="{00000000-0005-0000-0000-0000B7000000}"/>
    <cellStyle name="40% - Accent5 5" xfId="177" xr:uid="{00000000-0005-0000-0000-0000B8000000}"/>
    <cellStyle name="40% - Accent5 5 2" xfId="302" xr:uid="{00000000-0005-0000-0000-0000B9000000}"/>
    <cellStyle name="40% - Accent5 6" xfId="242" xr:uid="{00000000-0005-0000-0000-0000BA000000}"/>
    <cellStyle name="40% - Accent6" xfId="41" builtinId="51" customBuiltin="1"/>
    <cellStyle name="40% - Accent6 2" xfId="55" xr:uid="{00000000-0005-0000-0000-0000BC000000}"/>
    <cellStyle name="40% - Accent6 2 2" xfId="109" xr:uid="{00000000-0005-0000-0000-0000BD000000}"/>
    <cellStyle name="40% - Accent6 2 2 2" xfId="200" xr:uid="{00000000-0005-0000-0000-0000BE000000}"/>
    <cellStyle name="40% - Accent6 2 2 2 2" xfId="322" xr:uid="{00000000-0005-0000-0000-0000BF000000}"/>
    <cellStyle name="40% - Accent6 2 2 3" xfId="261" xr:uid="{00000000-0005-0000-0000-0000C0000000}"/>
    <cellStyle name="40% - Accent6 3" xfId="146" xr:uid="{00000000-0005-0000-0000-0000C1000000}"/>
    <cellStyle name="40% - Accent6 3 2" xfId="213" xr:uid="{00000000-0005-0000-0000-0000C2000000}"/>
    <cellStyle name="40% - Accent6 3 2 2" xfId="335" xr:uid="{00000000-0005-0000-0000-0000C3000000}"/>
    <cellStyle name="40% - Accent6 3 3" xfId="274" xr:uid="{00000000-0005-0000-0000-0000C4000000}"/>
    <cellStyle name="40% - Accent6 4" xfId="161" xr:uid="{00000000-0005-0000-0000-0000C5000000}"/>
    <cellStyle name="40% - Accent6 4 2" xfId="227" xr:uid="{00000000-0005-0000-0000-0000C6000000}"/>
    <cellStyle name="40% - Accent6 4 2 2" xfId="349" xr:uid="{00000000-0005-0000-0000-0000C7000000}"/>
    <cellStyle name="40% - Accent6 4 3" xfId="288" xr:uid="{00000000-0005-0000-0000-0000C8000000}"/>
    <cellStyle name="40% - Accent6 5" xfId="179" xr:uid="{00000000-0005-0000-0000-0000C9000000}"/>
    <cellStyle name="40% - Accent6 5 2" xfId="304" xr:uid="{00000000-0005-0000-0000-0000CA000000}"/>
    <cellStyle name="40% - Accent6 6" xfId="244" xr:uid="{00000000-0005-0000-0000-0000CB000000}"/>
    <cellStyle name="60% - Accent1" xfId="22" builtinId="32" customBuiltin="1"/>
    <cellStyle name="60% - Accent1 2" xfId="56" xr:uid="{00000000-0005-0000-0000-0000CD000000}"/>
    <cellStyle name="60% - Accent1 2 2" xfId="127" xr:uid="{00000000-0005-0000-0000-0000CE000000}"/>
    <cellStyle name="60% - Accent2" xfId="26" builtinId="36" customBuiltin="1"/>
    <cellStyle name="60% - Accent2 2" xfId="57" xr:uid="{00000000-0005-0000-0000-0000D0000000}"/>
    <cellStyle name="60% - Accent2 2 2" xfId="131" xr:uid="{00000000-0005-0000-0000-0000D1000000}"/>
    <cellStyle name="60% - Accent3" xfId="30" builtinId="40" customBuiltin="1"/>
    <cellStyle name="60% - Accent3 2" xfId="58" xr:uid="{00000000-0005-0000-0000-0000D3000000}"/>
    <cellStyle name="60% - Accent3 2 2" xfId="135" xr:uid="{00000000-0005-0000-0000-0000D4000000}"/>
    <cellStyle name="60% - Accent4" xfId="34" builtinId="44" customBuiltin="1"/>
    <cellStyle name="60% - Accent4 2" xfId="59" xr:uid="{00000000-0005-0000-0000-0000D6000000}"/>
    <cellStyle name="60% - Accent4 2 2" xfId="139" xr:uid="{00000000-0005-0000-0000-0000D7000000}"/>
    <cellStyle name="60% - Accent5" xfId="38" builtinId="48" customBuiltin="1"/>
    <cellStyle name="60% - Accent5 2" xfId="60" xr:uid="{00000000-0005-0000-0000-0000D9000000}"/>
    <cellStyle name="60% - Accent5 2 2" xfId="143" xr:uid="{00000000-0005-0000-0000-0000DA000000}"/>
    <cellStyle name="60% - Accent6" xfId="42" builtinId="52" customBuiltin="1"/>
    <cellStyle name="60% - Accent6 2" xfId="61" xr:uid="{00000000-0005-0000-0000-0000DC000000}"/>
    <cellStyle name="60% - Accent6 2 2" xfId="147" xr:uid="{00000000-0005-0000-0000-0000DD000000}"/>
    <cellStyle name="Accent1" xfId="19" builtinId="29" customBuiltin="1"/>
    <cellStyle name="Accent1 2" xfId="62" xr:uid="{00000000-0005-0000-0000-0000DF000000}"/>
    <cellStyle name="Accent1 2 2" xfId="124" xr:uid="{00000000-0005-0000-0000-0000E0000000}"/>
    <cellStyle name="Accent2" xfId="23" builtinId="33" customBuiltin="1"/>
    <cellStyle name="Accent2 2" xfId="63" xr:uid="{00000000-0005-0000-0000-0000E2000000}"/>
    <cellStyle name="Accent2 2 2" xfId="128" xr:uid="{00000000-0005-0000-0000-0000E3000000}"/>
    <cellStyle name="Accent3" xfId="27" builtinId="37" customBuiltin="1"/>
    <cellStyle name="Accent3 2" xfId="64" xr:uid="{00000000-0005-0000-0000-0000E5000000}"/>
    <cellStyle name="Accent3 2 2" xfId="132" xr:uid="{00000000-0005-0000-0000-0000E6000000}"/>
    <cellStyle name="Accent4" xfId="31" builtinId="41" customBuiltin="1"/>
    <cellStyle name="Accent4 2" xfId="65" xr:uid="{00000000-0005-0000-0000-0000E8000000}"/>
    <cellStyle name="Accent4 2 2" xfId="136" xr:uid="{00000000-0005-0000-0000-0000E9000000}"/>
    <cellStyle name="Accent5" xfId="35" builtinId="45" customBuiltin="1"/>
    <cellStyle name="Accent5 2" xfId="66" xr:uid="{00000000-0005-0000-0000-0000EB000000}"/>
    <cellStyle name="Accent5 2 2" xfId="140" xr:uid="{00000000-0005-0000-0000-0000EC000000}"/>
    <cellStyle name="Accent6" xfId="39" builtinId="49" customBuiltin="1"/>
    <cellStyle name="Accent6 2" xfId="67" xr:uid="{00000000-0005-0000-0000-0000EE000000}"/>
    <cellStyle name="Accent6 2 2" xfId="144" xr:uid="{00000000-0005-0000-0000-0000EF000000}"/>
    <cellStyle name="Bad" xfId="9" builtinId="27" customBuiltin="1"/>
    <cellStyle name="Bad 2" xfId="68" xr:uid="{00000000-0005-0000-0000-0000F1000000}"/>
    <cellStyle name="Bad 2 2" xfId="113" xr:uid="{00000000-0005-0000-0000-0000F2000000}"/>
    <cellStyle name="Calculation" xfId="13" builtinId="22" customBuiltin="1"/>
    <cellStyle name="Calculation 2" xfId="69" xr:uid="{00000000-0005-0000-0000-0000F4000000}"/>
    <cellStyle name="Calculation 2 2" xfId="117" xr:uid="{00000000-0005-0000-0000-0000F5000000}"/>
    <cellStyle name="Check Cell" xfId="15" builtinId="23" customBuiltin="1"/>
    <cellStyle name="Check Cell 2" xfId="70" xr:uid="{00000000-0005-0000-0000-0000F7000000}"/>
    <cellStyle name="Check Cell 2 2" xfId="119" xr:uid="{00000000-0005-0000-0000-0000F8000000}"/>
    <cellStyle name="Comma 2" xfId="181" xr:uid="{00000000-0005-0000-0000-0000F9000000}"/>
    <cellStyle name="Comma 3" xfId="86" xr:uid="{00000000-0005-0000-0000-0000FA000000}"/>
    <cellStyle name="Currency" xfId="1" builtinId="4"/>
    <cellStyle name="Currency 2" xfId="94" xr:uid="{00000000-0005-0000-0000-0000FC000000}"/>
    <cellStyle name="Currency 3" xfId="163" xr:uid="{00000000-0005-0000-0000-0000FD000000}"/>
    <cellStyle name="Currency 4" xfId="162" xr:uid="{00000000-0005-0000-0000-0000FE000000}"/>
    <cellStyle name="Currency 4 2" xfId="228" xr:uid="{00000000-0005-0000-0000-0000FF000000}"/>
    <cellStyle name="Currency 4 2 2" xfId="350" xr:uid="{00000000-0005-0000-0000-000000010000}"/>
    <cellStyle name="Currency 4 3" xfId="289" xr:uid="{00000000-0005-0000-0000-000001010000}"/>
    <cellStyle name="Currency 5" xfId="91" xr:uid="{00000000-0005-0000-0000-000002010000}"/>
    <cellStyle name="Currency 6" xfId="165" xr:uid="{00000000-0005-0000-0000-000003010000}"/>
    <cellStyle name="Currency 6 2" xfId="229" xr:uid="{00000000-0005-0000-0000-000004010000}"/>
    <cellStyle name="Currency 6 2 2" xfId="351" xr:uid="{00000000-0005-0000-0000-000005010000}"/>
    <cellStyle name="Currency 6 3" xfId="290" xr:uid="{00000000-0005-0000-0000-000006010000}"/>
    <cellStyle name="Currency 7" xfId="183" xr:uid="{00000000-0005-0000-0000-000007010000}"/>
    <cellStyle name="Currency 7 2" xfId="356" xr:uid="{00000000-0005-0000-0000-000008010000}"/>
    <cellStyle name="Currency 8" xfId="167" xr:uid="{00000000-0005-0000-0000-000009010000}"/>
    <cellStyle name="Currency 8 2" xfId="292" xr:uid="{00000000-0005-0000-0000-00000A010000}"/>
    <cellStyle name="Currency 9" xfId="88" xr:uid="{00000000-0005-0000-0000-00000B010000}"/>
    <cellStyle name="Currency 9 2" xfId="354" xr:uid="{00000000-0005-0000-0000-00000C010000}"/>
    <cellStyle name="Explanatory Text" xfId="17" builtinId="53" customBuiltin="1"/>
    <cellStyle name="Explanatory Text 2" xfId="71" xr:uid="{00000000-0005-0000-0000-00000E010000}"/>
    <cellStyle name="Explanatory Text 2 2" xfId="122" xr:uid="{00000000-0005-0000-0000-00000F010000}"/>
    <cellStyle name="Good" xfId="8" builtinId="26" customBuiltin="1"/>
    <cellStyle name="Good 2" xfId="72" xr:uid="{00000000-0005-0000-0000-000011010000}"/>
    <cellStyle name="Good 2 2" xfId="112" xr:uid="{00000000-0005-0000-0000-000012010000}"/>
    <cellStyle name="Heading 1" xfId="4" builtinId="16" customBuiltin="1"/>
    <cellStyle name="Heading 1 2" xfId="73" xr:uid="{00000000-0005-0000-0000-000014010000}"/>
    <cellStyle name="Heading 2" xfId="5" builtinId="17" customBuiltin="1"/>
    <cellStyle name="Heading 2 2" xfId="74" xr:uid="{00000000-0005-0000-0000-000016010000}"/>
    <cellStyle name="Heading 3" xfId="6" builtinId="18" customBuiltin="1"/>
    <cellStyle name="Heading 3 2" xfId="75" xr:uid="{00000000-0005-0000-0000-000018010000}"/>
    <cellStyle name="Heading 4" xfId="7" builtinId="19" customBuiltin="1"/>
    <cellStyle name="Heading 4 2" xfId="76" xr:uid="{00000000-0005-0000-0000-00001A010000}"/>
    <cellStyle name="Hyperlink" xfId="2" builtinId="8"/>
    <cellStyle name="Input" xfId="11" builtinId="20" customBuiltin="1"/>
    <cellStyle name="Input 2" xfId="77" xr:uid="{00000000-0005-0000-0000-00001D010000}"/>
    <cellStyle name="Input 2 2" xfId="115" xr:uid="{00000000-0005-0000-0000-00001E010000}"/>
    <cellStyle name="Linked Cell" xfId="14" builtinId="24" customBuiltin="1"/>
    <cellStyle name="Linked Cell 2" xfId="78" xr:uid="{00000000-0005-0000-0000-000020010000}"/>
    <cellStyle name="Linked Cell 2 2" xfId="118" xr:uid="{00000000-0005-0000-0000-000021010000}"/>
    <cellStyle name="Neutral" xfId="10" builtinId="28" customBuiltin="1"/>
    <cellStyle name="Neutral 2" xfId="79" xr:uid="{00000000-0005-0000-0000-000023010000}"/>
    <cellStyle name="Neutral 2 2" xfId="114" xr:uid="{00000000-0005-0000-0000-000024010000}"/>
    <cellStyle name="Normal" xfId="0" builtinId="0"/>
    <cellStyle name="Normal 10" xfId="85" xr:uid="{00000000-0005-0000-0000-000026010000}"/>
    <cellStyle name="Normal 10 2" xfId="353" xr:uid="{00000000-0005-0000-0000-000027010000}"/>
    <cellStyle name="Normal 13" xfId="358" xr:uid="{00000000-0005-0000-0000-000028010000}"/>
    <cellStyle name="Normal 2" xfId="43" xr:uid="{00000000-0005-0000-0000-000029010000}"/>
    <cellStyle name="Normal 2 2" xfId="93" xr:uid="{00000000-0005-0000-0000-00002A010000}"/>
    <cellStyle name="Normal 2 2 2" xfId="185" xr:uid="{00000000-0005-0000-0000-00002B010000}"/>
    <cellStyle name="Normal 2 2 2 2" xfId="307" xr:uid="{00000000-0005-0000-0000-00002C010000}"/>
    <cellStyle name="Normal 2 2 3" xfId="246" xr:uid="{00000000-0005-0000-0000-00002D010000}"/>
    <cellStyle name="Normal 2 3" xfId="111" xr:uid="{00000000-0005-0000-0000-00002E010000}"/>
    <cellStyle name="Normal 3" xfId="87" xr:uid="{00000000-0005-0000-0000-00002F010000}"/>
    <cellStyle name="Normal 3 2" xfId="92" xr:uid="{00000000-0005-0000-0000-000030010000}"/>
    <cellStyle name="Normal 3 3" xfId="110" xr:uid="{00000000-0005-0000-0000-000031010000}"/>
    <cellStyle name="Normal 3 4" xfId="95" xr:uid="{00000000-0005-0000-0000-000032010000}"/>
    <cellStyle name="Normal 3 4 2" xfId="186" xr:uid="{00000000-0005-0000-0000-000033010000}"/>
    <cellStyle name="Normal 3 4 2 2" xfId="308" xr:uid="{00000000-0005-0000-0000-000034010000}"/>
    <cellStyle name="Normal 3 4 3" xfId="247" xr:uid="{00000000-0005-0000-0000-000035010000}"/>
    <cellStyle name="Normal 3 5" xfId="182" xr:uid="{00000000-0005-0000-0000-000036010000}"/>
    <cellStyle name="Normal 3 5 2" xfId="305" xr:uid="{00000000-0005-0000-0000-000037010000}"/>
    <cellStyle name="Normal 3 6" xfId="232" xr:uid="{00000000-0005-0000-0000-000038010000}"/>
    <cellStyle name="Normal 4" xfId="164" xr:uid="{00000000-0005-0000-0000-000039010000}"/>
    <cellStyle name="Normal 5" xfId="148" xr:uid="{00000000-0005-0000-0000-00003A010000}"/>
    <cellStyle name="Normal 5 2" xfId="214" xr:uid="{00000000-0005-0000-0000-00003B010000}"/>
    <cellStyle name="Normal 5 2 2" xfId="336" xr:uid="{00000000-0005-0000-0000-00003C010000}"/>
    <cellStyle name="Normal 5 3" xfId="275" xr:uid="{00000000-0005-0000-0000-00003D010000}"/>
    <cellStyle name="Normal 6" xfId="90" xr:uid="{00000000-0005-0000-0000-00003E010000}"/>
    <cellStyle name="Normal 7" xfId="89" xr:uid="{00000000-0005-0000-0000-00003F010000}"/>
    <cellStyle name="Normal 7 2" xfId="184" xr:uid="{00000000-0005-0000-0000-000040010000}"/>
    <cellStyle name="Normal 7 2 2" xfId="306" xr:uid="{00000000-0005-0000-0000-000041010000}"/>
    <cellStyle name="Normal 7 3" xfId="245" xr:uid="{00000000-0005-0000-0000-000042010000}"/>
    <cellStyle name="Normal 8" xfId="180" xr:uid="{00000000-0005-0000-0000-000043010000}"/>
    <cellStyle name="Normal 8 2" xfId="355" xr:uid="{00000000-0005-0000-0000-000044010000}"/>
    <cellStyle name="Normal 9" xfId="166" xr:uid="{00000000-0005-0000-0000-000045010000}"/>
    <cellStyle name="Normal 9 2" xfId="291" xr:uid="{00000000-0005-0000-0000-000046010000}"/>
    <cellStyle name="Note 2" xfId="80" xr:uid="{00000000-0005-0000-0000-000047010000}"/>
    <cellStyle name="Note 2 2" xfId="97" xr:uid="{00000000-0005-0000-0000-000048010000}"/>
    <cellStyle name="Note 2 2 2" xfId="188" xr:uid="{00000000-0005-0000-0000-000049010000}"/>
    <cellStyle name="Note 2 2 2 2" xfId="310" xr:uid="{00000000-0005-0000-0000-00004A010000}"/>
    <cellStyle name="Note 2 2 3" xfId="249" xr:uid="{00000000-0005-0000-0000-00004B010000}"/>
    <cellStyle name="Note 3" xfId="121" xr:uid="{00000000-0005-0000-0000-00004C010000}"/>
    <cellStyle name="Note 3 2" xfId="201" xr:uid="{00000000-0005-0000-0000-00004D010000}"/>
    <cellStyle name="Note 3 2 2" xfId="323" xr:uid="{00000000-0005-0000-0000-00004E010000}"/>
    <cellStyle name="Note 3 3" xfId="262" xr:uid="{00000000-0005-0000-0000-00004F010000}"/>
    <cellStyle name="Note 4" xfId="149" xr:uid="{00000000-0005-0000-0000-000050010000}"/>
    <cellStyle name="Note 4 2" xfId="215" xr:uid="{00000000-0005-0000-0000-000051010000}"/>
    <cellStyle name="Note 4 2 2" xfId="337" xr:uid="{00000000-0005-0000-0000-000052010000}"/>
    <cellStyle name="Note 4 3" xfId="276" xr:uid="{00000000-0005-0000-0000-000053010000}"/>
    <cellStyle name="Note 5" xfId="96" xr:uid="{00000000-0005-0000-0000-000054010000}"/>
    <cellStyle name="Note 5 2" xfId="187" xr:uid="{00000000-0005-0000-0000-000055010000}"/>
    <cellStyle name="Note 5 2 2" xfId="309" xr:uid="{00000000-0005-0000-0000-000056010000}"/>
    <cellStyle name="Note 5 3" xfId="248" xr:uid="{00000000-0005-0000-0000-000057010000}"/>
    <cellStyle name="Output" xfId="12" builtinId="21" customBuiltin="1"/>
    <cellStyle name="Output 2" xfId="81" xr:uid="{00000000-0005-0000-0000-000059010000}"/>
    <cellStyle name="Output 2 2" xfId="116" xr:uid="{00000000-0005-0000-0000-00005A010000}"/>
    <cellStyle name="Percent 2" xfId="230" xr:uid="{00000000-0005-0000-0000-00005C010000}"/>
    <cellStyle name="Percent 2 2" xfId="357" xr:uid="{00000000-0005-0000-0000-00005D010000}"/>
    <cellStyle name="Percent 5" xfId="231" xr:uid="{00000000-0005-0000-0000-00005E010000}"/>
    <cellStyle name="Percent 5 2" xfId="352" xr:uid="{00000000-0005-0000-0000-00005F010000}"/>
    <cellStyle name="Title" xfId="3" builtinId="15" customBuiltin="1"/>
    <cellStyle name="Title 2" xfId="82" xr:uid="{00000000-0005-0000-0000-000061010000}"/>
    <cellStyle name="Total" xfId="18" builtinId="25" customBuiltin="1"/>
    <cellStyle name="Total 2" xfId="83" xr:uid="{00000000-0005-0000-0000-000063010000}"/>
    <cellStyle name="Total 2 2" xfId="123" xr:uid="{00000000-0005-0000-0000-000064010000}"/>
    <cellStyle name="Warning Text" xfId="16" builtinId="11" customBuiltin="1"/>
    <cellStyle name="Warning Text 2" xfId="84" xr:uid="{00000000-0005-0000-0000-000066010000}"/>
    <cellStyle name="Warning Text 2 2" xfId="120" xr:uid="{00000000-0005-0000-0000-000067010000}"/>
  </cellStyles>
  <dxfs count="46"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D1D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D1D1"/>
      <color rgb="FFFF9B9B"/>
      <color rgb="FF99FF99"/>
      <color rgb="FF66FF99"/>
      <color rgb="FF99FFCC"/>
      <color rgb="FFA7A7FF"/>
      <color rgb="FFCCCCFF"/>
      <color rgb="FFD3A7FF"/>
      <color rgb="FFCC99FF"/>
      <color rgb="FF979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S65"/>
  <sheetViews>
    <sheetView tabSelected="1" view="pageLayout" topLeftCell="C36" zoomScale="80" zoomScaleNormal="70" zoomScalePageLayoutView="80" workbookViewId="0">
      <selection activeCell="O5" sqref="O5:O64"/>
    </sheetView>
  </sheetViews>
  <sheetFormatPr defaultColWidth="9.140625" defaultRowHeight="15.75"/>
  <cols>
    <col min="1" max="1" width="15.7109375" style="27" customWidth="1"/>
    <col min="2" max="2" width="9.42578125" style="31" customWidth="1"/>
    <col min="3" max="3" width="14.5703125" style="33" customWidth="1"/>
    <col min="4" max="4" width="20" style="3" bestFit="1" customWidth="1"/>
    <col min="5" max="5" width="32.28515625" style="4" customWidth="1"/>
    <col min="6" max="7" width="8.7109375" style="1" customWidth="1"/>
    <col min="8" max="8" width="13.7109375" style="5" customWidth="1"/>
    <col min="9" max="9" width="8.85546875" style="1" customWidth="1"/>
    <col min="10" max="10" width="20.85546875" style="28" customWidth="1"/>
    <col min="11" max="11" width="22.5703125" style="28" customWidth="1"/>
    <col min="12" max="12" width="13.7109375" style="5" customWidth="1"/>
    <col min="13" max="13" width="14.28515625" style="6" customWidth="1"/>
    <col min="14" max="14" width="11.140625" style="6" customWidth="1"/>
    <col min="15" max="15" width="12.5703125" style="7" customWidth="1"/>
    <col min="16" max="16" width="14.5703125" style="1" customWidth="1"/>
    <col min="17" max="17" width="8.42578125" style="1" customWidth="1"/>
    <col min="18" max="18" width="13.85546875" style="30" customWidth="1"/>
    <col min="19" max="19" width="16.42578125" style="30" customWidth="1"/>
    <col min="20" max="16384" width="9.140625" style="6"/>
  </cols>
  <sheetData>
    <row r="1" spans="1:19">
      <c r="A1" s="2"/>
      <c r="C1" s="44"/>
      <c r="J1" s="62"/>
      <c r="K1" s="63"/>
      <c r="L1" s="64"/>
      <c r="M1" s="17"/>
      <c r="N1" s="17"/>
      <c r="O1" s="65"/>
      <c r="P1" s="66"/>
      <c r="Q1" s="66"/>
      <c r="R1" s="66"/>
      <c r="S1" s="66"/>
    </row>
    <row r="2" spans="1:19">
      <c r="A2" s="2"/>
      <c r="C2" s="44"/>
      <c r="J2" s="62"/>
      <c r="K2" s="71"/>
      <c r="L2" s="67"/>
      <c r="M2" s="68"/>
      <c r="N2" s="68"/>
      <c r="O2" s="69"/>
      <c r="P2" s="70"/>
      <c r="Q2" s="70"/>
      <c r="R2" s="68"/>
      <c r="S2" s="68"/>
    </row>
    <row r="3" spans="1:19" s="37" customFormat="1" ht="48" customHeight="1">
      <c r="A3" s="8" t="s">
        <v>10</v>
      </c>
      <c r="B3" s="34" t="s">
        <v>0</v>
      </c>
      <c r="C3" s="34" t="s">
        <v>9</v>
      </c>
      <c r="D3" s="35" t="s">
        <v>1</v>
      </c>
      <c r="E3" s="9" t="s">
        <v>2</v>
      </c>
      <c r="F3" s="29" t="s">
        <v>16</v>
      </c>
      <c r="G3" s="9" t="s">
        <v>3</v>
      </c>
      <c r="H3" s="10" t="s">
        <v>7</v>
      </c>
      <c r="I3" s="9" t="s">
        <v>4</v>
      </c>
      <c r="J3" s="45" t="s">
        <v>5</v>
      </c>
      <c r="K3" s="36" t="s">
        <v>6</v>
      </c>
      <c r="L3" s="10" t="s">
        <v>18</v>
      </c>
      <c r="M3" s="11" t="s">
        <v>13</v>
      </c>
      <c r="N3" s="11" t="s">
        <v>12</v>
      </c>
      <c r="O3" s="12" t="s">
        <v>8</v>
      </c>
      <c r="P3" s="11" t="s">
        <v>11</v>
      </c>
      <c r="Q3" s="11" t="s">
        <v>17</v>
      </c>
      <c r="R3" s="11" t="s">
        <v>15</v>
      </c>
      <c r="S3" s="11" t="s">
        <v>207</v>
      </c>
    </row>
    <row r="4" spans="1:19" ht="15.75" customHeight="1">
      <c r="A4" s="13">
        <v>1</v>
      </c>
      <c r="B4" s="46">
        <v>1680</v>
      </c>
      <c r="C4" s="46" t="s">
        <v>19</v>
      </c>
      <c r="D4" s="47" t="s">
        <v>87</v>
      </c>
      <c r="E4" s="47" t="s">
        <v>145</v>
      </c>
      <c r="F4" s="43" t="s">
        <v>188</v>
      </c>
      <c r="G4" s="48" t="s">
        <v>189</v>
      </c>
      <c r="H4" s="49">
        <v>35</v>
      </c>
      <c r="I4" s="47" t="s">
        <v>194</v>
      </c>
      <c r="J4" s="50"/>
      <c r="K4" s="14">
        <f t="shared" ref="K4:K62" si="0">SUM(J4*H4)</f>
        <v>0</v>
      </c>
      <c r="L4" s="18"/>
      <c r="M4" s="15"/>
      <c r="N4" s="15" t="s">
        <v>14</v>
      </c>
      <c r="O4" s="104">
        <v>54786</v>
      </c>
      <c r="P4" s="47">
        <v>210</v>
      </c>
      <c r="Q4" s="60" t="s">
        <v>214</v>
      </c>
      <c r="R4" s="39" t="s">
        <v>206</v>
      </c>
      <c r="S4" s="39" t="s">
        <v>205</v>
      </c>
    </row>
    <row r="5" spans="1:19" ht="15.75" customHeight="1">
      <c r="A5" s="13">
        <v>2</v>
      </c>
      <c r="B5" s="46">
        <v>3110</v>
      </c>
      <c r="C5" s="46" t="s">
        <v>20</v>
      </c>
      <c r="D5" s="47" t="s">
        <v>88</v>
      </c>
      <c r="E5" s="47" t="s">
        <v>146</v>
      </c>
      <c r="F5" s="43" t="s">
        <v>188</v>
      </c>
      <c r="G5" s="51" t="s">
        <v>190</v>
      </c>
      <c r="H5" s="49">
        <v>100</v>
      </c>
      <c r="I5" s="47" t="s">
        <v>194</v>
      </c>
      <c r="J5" s="50"/>
      <c r="K5" s="14">
        <f t="shared" si="0"/>
        <v>0</v>
      </c>
      <c r="L5" s="18"/>
      <c r="M5" s="15"/>
      <c r="N5" s="15" t="s">
        <v>14</v>
      </c>
      <c r="O5" s="104">
        <v>54786</v>
      </c>
      <c r="P5" s="47">
        <v>161</v>
      </c>
      <c r="Q5" s="38" t="s">
        <v>215</v>
      </c>
      <c r="R5" s="103" t="s">
        <v>216</v>
      </c>
      <c r="S5" s="39" t="s">
        <v>205</v>
      </c>
    </row>
    <row r="6" spans="1:19" s="16" customFormat="1" ht="15.75" customHeight="1">
      <c r="A6" s="13">
        <v>3</v>
      </c>
      <c r="B6" s="46">
        <v>5340</v>
      </c>
      <c r="C6" s="46" t="s">
        <v>21</v>
      </c>
      <c r="D6" s="47" t="s">
        <v>89</v>
      </c>
      <c r="E6" s="47" t="s">
        <v>147</v>
      </c>
      <c r="F6" s="43" t="s">
        <v>188</v>
      </c>
      <c r="G6" s="51" t="s">
        <v>190</v>
      </c>
      <c r="H6" s="49">
        <v>50</v>
      </c>
      <c r="I6" s="47" t="s">
        <v>194</v>
      </c>
      <c r="J6" s="50"/>
      <c r="K6" s="14">
        <f t="shared" si="0"/>
        <v>0</v>
      </c>
      <c r="L6" s="18"/>
      <c r="M6" s="15"/>
      <c r="N6" s="15" t="s">
        <v>14</v>
      </c>
      <c r="O6" s="104">
        <v>54786</v>
      </c>
      <c r="P6" s="47">
        <v>210</v>
      </c>
      <c r="Q6" s="38" t="s">
        <v>215</v>
      </c>
      <c r="R6" s="103" t="s">
        <v>216</v>
      </c>
      <c r="S6" s="39" t="s">
        <v>205</v>
      </c>
    </row>
    <row r="7" spans="1:19" ht="15.75" customHeight="1">
      <c r="A7" s="13">
        <v>4</v>
      </c>
      <c r="B7" s="46">
        <v>1680</v>
      </c>
      <c r="C7" s="46" t="s">
        <v>22</v>
      </c>
      <c r="D7" s="47" t="s">
        <v>90</v>
      </c>
      <c r="E7" s="47" t="s">
        <v>148</v>
      </c>
      <c r="F7" s="43" t="s">
        <v>188</v>
      </c>
      <c r="G7" s="51" t="s">
        <v>191</v>
      </c>
      <c r="H7" s="49">
        <v>12</v>
      </c>
      <c r="I7" s="47" t="s">
        <v>194</v>
      </c>
      <c r="J7" s="50"/>
      <c r="K7" s="14">
        <f t="shared" si="0"/>
        <v>0</v>
      </c>
      <c r="L7" s="18"/>
      <c r="M7" s="15"/>
      <c r="N7" s="15" t="s">
        <v>14</v>
      </c>
      <c r="O7" s="104">
        <v>54786</v>
      </c>
      <c r="P7" s="47">
        <v>266</v>
      </c>
      <c r="Q7" s="38" t="s">
        <v>214</v>
      </c>
      <c r="R7" s="39" t="s">
        <v>206</v>
      </c>
      <c r="S7" s="39" t="s">
        <v>205</v>
      </c>
    </row>
    <row r="8" spans="1:19" ht="15.75" customHeight="1">
      <c r="A8" s="13">
        <v>5</v>
      </c>
      <c r="B8" s="46">
        <v>1680</v>
      </c>
      <c r="C8" s="46" t="s">
        <v>23</v>
      </c>
      <c r="D8" s="47" t="s">
        <v>91</v>
      </c>
      <c r="E8" s="47" t="s">
        <v>148</v>
      </c>
      <c r="F8" s="43" t="s">
        <v>188</v>
      </c>
      <c r="G8" s="51" t="s">
        <v>191</v>
      </c>
      <c r="H8" s="49">
        <v>10</v>
      </c>
      <c r="I8" s="47" t="s">
        <v>194</v>
      </c>
      <c r="J8" s="50"/>
      <c r="K8" s="14">
        <f t="shared" si="0"/>
        <v>0</v>
      </c>
      <c r="L8" s="18"/>
      <c r="M8" s="15"/>
      <c r="N8" s="15" t="s">
        <v>14</v>
      </c>
      <c r="O8" s="104">
        <v>54786</v>
      </c>
      <c r="P8" s="47">
        <v>266</v>
      </c>
      <c r="Q8" s="38" t="s">
        <v>214</v>
      </c>
      <c r="R8" s="39" t="s">
        <v>206</v>
      </c>
      <c r="S8" s="39" t="s">
        <v>205</v>
      </c>
    </row>
    <row r="9" spans="1:19" ht="15.75" customHeight="1">
      <c r="A9" s="13">
        <v>6</v>
      </c>
      <c r="B9" s="46">
        <v>5340</v>
      </c>
      <c r="C9" s="46" t="s">
        <v>24</v>
      </c>
      <c r="D9" s="47" t="s">
        <v>92</v>
      </c>
      <c r="E9" s="47" t="s">
        <v>149</v>
      </c>
      <c r="F9" s="43" t="s">
        <v>188</v>
      </c>
      <c r="G9" s="51" t="s">
        <v>191</v>
      </c>
      <c r="H9" s="49">
        <v>15</v>
      </c>
      <c r="I9" s="47" t="s">
        <v>194</v>
      </c>
      <c r="J9" s="50"/>
      <c r="K9" s="14">
        <f t="shared" si="0"/>
        <v>0</v>
      </c>
      <c r="L9" s="18"/>
      <c r="M9" s="15"/>
      <c r="N9" s="15" t="s">
        <v>14</v>
      </c>
      <c r="O9" s="104">
        <v>54786</v>
      </c>
      <c r="P9" s="47">
        <v>189</v>
      </c>
      <c r="Q9" s="38" t="s">
        <v>217</v>
      </c>
      <c r="R9" s="39" t="s">
        <v>206</v>
      </c>
      <c r="S9" s="39" t="s">
        <v>205</v>
      </c>
    </row>
    <row r="10" spans="1:19" ht="15.75" customHeight="1">
      <c r="A10" s="13">
        <v>7</v>
      </c>
      <c r="B10" s="46">
        <v>1680</v>
      </c>
      <c r="C10" s="46" t="s">
        <v>25</v>
      </c>
      <c r="D10" s="47" t="s">
        <v>93</v>
      </c>
      <c r="E10" s="47" t="s">
        <v>150</v>
      </c>
      <c r="F10" s="43" t="s">
        <v>188</v>
      </c>
      <c r="G10" s="51" t="s">
        <v>189</v>
      </c>
      <c r="H10" s="49">
        <v>30</v>
      </c>
      <c r="I10" s="47" t="s">
        <v>194</v>
      </c>
      <c r="J10" s="50"/>
      <c r="K10" s="14">
        <f t="shared" si="0"/>
        <v>0</v>
      </c>
      <c r="L10" s="18"/>
      <c r="M10" s="15"/>
      <c r="N10" s="15" t="s">
        <v>14</v>
      </c>
      <c r="O10" s="104">
        <v>54786</v>
      </c>
      <c r="P10" s="47">
        <v>189</v>
      </c>
      <c r="Q10" s="38" t="s">
        <v>214</v>
      </c>
      <c r="R10" s="39" t="s">
        <v>206</v>
      </c>
      <c r="S10" s="39" t="s">
        <v>205</v>
      </c>
    </row>
    <row r="11" spans="1:19" s="17" customFormat="1" ht="15.75" customHeight="1">
      <c r="A11" s="13">
        <v>8</v>
      </c>
      <c r="B11" s="46">
        <v>1680</v>
      </c>
      <c r="C11" s="46" t="s">
        <v>26</v>
      </c>
      <c r="D11" s="47" t="s">
        <v>94</v>
      </c>
      <c r="E11" s="47" t="s">
        <v>151</v>
      </c>
      <c r="F11" s="43" t="s">
        <v>188</v>
      </c>
      <c r="G11" s="51" t="s">
        <v>190</v>
      </c>
      <c r="H11" s="49">
        <v>40</v>
      </c>
      <c r="I11" s="47" t="s">
        <v>194</v>
      </c>
      <c r="J11" s="50"/>
      <c r="K11" s="14">
        <f t="shared" si="0"/>
        <v>0</v>
      </c>
      <c r="L11" s="18"/>
      <c r="M11" s="15"/>
      <c r="N11" s="15" t="s">
        <v>14</v>
      </c>
      <c r="O11" s="104">
        <v>54786</v>
      </c>
      <c r="P11" s="47">
        <v>301</v>
      </c>
      <c r="Q11" s="38" t="s">
        <v>218</v>
      </c>
      <c r="R11" s="39" t="s">
        <v>206</v>
      </c>
      <c r="S11" s="39" t="s">
        <v>205</v>
      </c>
    </row>
    <row r="12" spans="1:19" ht="15.75" customHeight="1">
      <c r="A12" s="13">
        <v>9</v>
      </c>
      <c r="B12" s="46">
        <v>5310</v>
      </c>
      <c r="C12" s="46" t="s">
        <v>27</v>
      </c>
      <c r="D12" s="47" t="s">
        <v>95</v>
      </c>
      <c r="E12" s="47" t="s">
        <v>152</v>
      </c>
      <c r="F12" s="43" t="s">
        <v>188</v>
      </c>
      <c r="G12" s="51" t="s">
        <v>189</v>
      </c>
      <c r="H12" s="49">
        <v>100</v>
      </c>
      <c r="I12" s="47" t="s">
        <v>194</v>
      </c>
      <c r="J12" s="50"/>
      <c r="K12" s="14">
        <f t="shared" si="0"/>
        <v>0</v>
      </c>
      <c r="L12" s="18"/>
      <c r="M12" s="15"/>
      <c r="N12" s="15" t="s">
        <v>14</v>
      </c>
      <c r="O12" s="104">
        <v>54786</v>
      </c>
      <c r="P12" s="47">
        <v>182</v>
      </c>
      <c r="Q12" s="38" t="s">
        <v>214</v>
      </c>
      <c r="R12" s="39" t="s">
        <v>206</v>
      </c>
      <c r="S12" s="39" t="s">
        <v>205</v>
      </c>
    </row>
    <row r="13" spans="1:19" ht="15.75" customHeight="1">
      <c r="A13" s="13">
        <v>10</v>
      </c>
      <c r="B13" s="46">
        <v>1680</v>
      </c>
      <c r="C13" s="46" t="s">
        <v>28</v>
      </c>
      <c r="D13" s="47" t="s">
        <v>96</v>
      </c>
      <c r="E13" s="47" t="s">
        <v>152</v>
      </c>
      <c r="F13" s="43" t="s">
        <v>188</v>
      </c>
      <c r="G13" s="51" t="s">
        <v>191</v>
      </c>
      <c r="H13" s="49">
        <v>50</v>
      </c>
      <c r="I13" s="47" t="s">
        <v>194</v>
      </c>
      <c r="J13" s="50"/>
      <c r="K13" s="14">
        <f t="shared" si="0"/>
        <v>0</v>
      </c>
      <c r="L13" s="18"/>
      <c r="M13" s="15"/>
      <c r="N13" s="15" t="s">
        <v>14</v>
      </c>
      <c r="O13" s="104">
        <v>54786</v>
      </c>
      <c r="P13" s="47">
        <v>182</v>
      </c>
      <c r="Q13" s="38" t="s">
        <v>214</v>
      </c>
      <c r="R13" s="39" t="s">
        <v>206</v>
      </c>
      <c r="S13" s="39" t="s">
        <v>205</v>
      </c>
    </row>
    <row r="14" spans="1:19" ht="15.75" customHeight="1">
      <c r="A14" s="13">
        <v>11</v>
      </c>
      <c r="B14" s="46">
        <v>2510</v>
      </c>
      <c r="C14" s="46" t="s">
        <v>29</v>
      </c>
      <c r="D14" s="47" t="s">
        <v>97</v>
      </c>
      <c r="E14" s="47" t="s">
        <v>153</v>
      </c>
      <c r="F14" s="43" t="s">
        <v>188</v>
      </c>
      <c r="G14" s="51" t="s">
        <v>191</v>
      </c>
      <c r="H14" s="49">
        <v>10</v>
      </c>
      <c r="I14" s="47" t="s">
        <v>194</v>
      </c>
      <c r="J14" s="50"/>
      <c r="K14" s="14">
        <f t="shared" si="0"/>
        <v>0</v>
      </c>
      <c r="L14" s="18"/>
      <c r="M14" s="15"/>
      <c r="N14" s="15" t="s">
        <v>14</v>
      </c>
      <c r="O14" s="104">
        <v>54786</v>
      </c>
      <c r="P14" s="47">
        <v>252</v>
      </c>
      <c r="Q14" s="38" t="s">
        <v>218</v>
      </c>
      <c r="R14" s="39" t="s">
        <v>206</v>
      </c>
      <c r="S14" s="39" t="s">
        <v>205</v>
      </c>
    </row>
    <row r="15" spans="1:19" ht="15.75" customHeight="1">
      <c r="A15" s="13">
        <v>12</v>
      </c>
      <c r="B15" s="46">
        <v>5340</v>
      </c>
      <c r="C15" s="52" t="s">
        <v>222</v>
      </c>
      <c r="D15" s="47" t="s">
        <v>98</v>
      </c>
      <c r="E15" s="47" t="s">
        <v>154</v>
      </c>
      <c r="F15" s="43" t="s">
        <v>188</v>
      </c>
      <c r="G15" s="51" t="s">
        <v>190</v>
      </c>
      <c r="H15" s="49">
        <v>50</v>
      </c>
      <c r="I15" s="47" t="s">
        <v>194</v>
      </c>
      <c r="J15" s="50"/>
      <c r="K15" s="14">
        <f t="shared" si="0"/>
        <v>0</v>
      </c>
      <c r="L15" s="59"/>
      <c r="M15" s="15"/>
      <c r="N15" s="15" t="s">
        <v>14</v>
      </c>
      <c r="O15" s="104">
        <v>54786</v>
      </c>
      <c r="P15" s="47">
        <v>189</v>
      </c>
      <c r="Q15" s="38" t="s">
        <v>218</v>
      </c>
      <c r="R15" s="39" t="s">
        <v>206</v>
      </c>
      <c r="S15" s="39" t="s">
        <v>205</v>
      </c>
    </row>
    <row r="16" spans="1:19" ht="15.75" customHeight="1">
      <c r="A16" s="13">
        <v>13</v>
      </c>
      <c r="B16" s="46">
        <v>1680</v>
      </c>
      <c r="C16" s="46" t="s">
        <v>30</v>
      </c>
      <c r="D16" s="47" t="s">
        <v>99</v>
      </c>
      <c r="E16" s="47" t="s">
        <v>151</v>
      </c>
      <c r="F16" s="43" t="s">
        <v>188</v>
      </c>
      <c r="G16" s="51" t="s">
        <v>189</v>
      </c>
      <c r="H16" s="49">
        <v>40</v>
      </c>
      <c r="I16" s="47" t="s">
        <v>194</v>
      </c>
      <c r="J16" s="50"/>
      <c r="K16" s="14">
        <f t="shared" si="0"/>
        <v>0</v>
      </c>
      <c r="L16" s="59"/>
      <c r="M16" s="15"/>
      <c r="N16" s="15" t="s">
        <v>14</v>
      </c>
      <c r="O16" s="104">
        <v>54786</v>
      </c>
      <c r="P16" s="47">
        <v>301</v>
      </c>
      <c r="Q16" s="38" t="s">
        <v>214</v>
      </c>
      <c r="R16" s="39" t="s">
        <v>206</v>
      </c>
      <c r="S16" s="39" t="s">
        <v>205</v>
      </c>
    </row>
    <row r="17" spans="1:19" ht="15.75" customHeight="1">
      <c r="A17" s="13">
        <v>14</v>
      </c>
      <c r="B17" s="46">
        <v>1560</v>
      </c>
      <c r="C17" s="46" t="s">
        <v>31</v>
      </c>
      <c r="D17" s="47" t="s">
        <v>100</v>
      </c>
      <c r="E17" s="47" t="s">
        <v>155</v>
      </c>
      <c r="F17" s="43" t="s">
        <v>188</v>
      </c>
      <c r="G17" s="51" t="s">
        <v>191</v>
      </c>
      <c r="H17" s="49">
        <v>40</v>
      </c>
      <c r="I17" s="47" t="s">
        <v>194</v>
      </c>
      <c r="J17" s="50"/>
      <c r="K17" s="14">
        <f t="shared" si="0"/>
        <v>0</v>
      </c>
      <c r="L17" s="18"/>
      <c r="M17" s="15"/>
      <c r="N17" s="15" t="s">
        <v>14</v>
      </c>
      <c r="O17" s="104">
        <v>54786</v>
      </c>
      <c r="P17" s="47">
        <v>189</v>
      </c>
      <c r="Q17" s="40" t="s">
        <v>214</v>
      </c>
      <c r="R17" s="39" t="s">
        <v>206</v>
      </c>
      <c r="S17" s="39" t="s">
        <v>205</v>
      </c>
    </row>
    <row r="18" spans="1:19" ht="15.75" customHeight="1">
      <c r="A18" s="13">
        <v>15</v>
      </c>
      <c r="B18" s="46">
        <v>5307</v>
      </c>
      <c r="C18" s="46" t="s">
        <v>32</v>
      </c>
      <c r="D18" s="47" t="s">
        <v>101</v>
      </c>
      <c r="E18" s="47" t="s">
        <v>156</v>
      </c>
      <c r="F18" s="43" t="s">
        <v>188</v>
      </c>
      <c r="G18" s="51" t="s">
        <v>192</v>
      </c>
      <c r="H18" s="49">
        <v>100</v>
      </c>
      <c r="I18" s="47" t="s">
        <v>194</v>
      </c>
      <c r="J18" s="50"/>
      <c r="K18" s="14">
        <f t="shared" si="0"/>
        <v>0</v>
      </c>
      <c r="L18" s="18"/>
      <c r="M18" s="15"/>
      <c r="N18" s="15" t="s">
        <v>14</v>
      </c>
      <c r="O18" s="104">
        <v>54786</v>
      </c>
      <c r="P18" s="47">
        <v>161</v>
      </c>
      <c r="Q18" s="38" t="s">
        <v>215</v>
      </c>
      <c r="R18" s="103" t="s">
        <v>216</v>
      </c>
      <c r="S18" s="39" t="s">
        <v>205</v>
      </c>
    </row>
    <row r="19" spans="1:19" ht="15.75" customHeight="1">
      <c r="A19" s="13">
        <v>16</v>
      </c>
      <c r="B19" s="46">
        <v>1680</v>
      </c>
      <c r="C19" s="46" t="s">
        <v>33</v>
      </c>
      <c r="D19" s="47" t="s">
        <v>102</v>
      </c>
      <c r="E19" s="47" t="s">
        <v>152</v>
      </c>
      <c r="F19" s="43" t="s">
        <v>188</v>
      </c>
      <c r="G19" s="51" t="s">
        <v>189</v>
      </c>
      <c r="H19" s="49">
        <v>50</v>
      </c>
      <c r="I19" s="47" t="s">
        <v>194</v>
      </c>
      <c r="J19" s="50"/>
      <c r="K19" s="14">
        <f t="shared" si="0"/>
        <v>0</v>
      </c>
      <c r="L19" s="18"/>
      <c r="M19" s="15"/>
      <c r="N19" s="15" t="s">
        <v>14</v>
      </c>
      <c r="O19" s="104">
        <v>54786</v>
      </c>
      <c r="P19" s="47">
        <v>175</v>
      </c>
      <c r="Q19" s="38" t="s">
        <v>214</v>
      </c>
      <c r="R19" s="39" t="s">
        <v>206</v>
      </c>
      <c r="S19" s="39" t="s">
        <v>205</v>
      </c>
    </row>
    <row r="20" spans="1:19" ht="15.75" customHeight="1">
      <c r="A20" s="13">
        <v>17</v>
      </c>
      <c r="B20" s="46">
        <v>1680</v>
      </c>
      <c r="C20" s="46" t="s">
        <v>34</v>
      </c>
      <c r="D20" s="47" t="s">
        <v>103</v>
      </c>
      <c r="E20" s="47" t="s">
        <v>146</v>
      </c>
      <c r="F20" s="43" t="s">
        <v>188</v>
      </c>
      <c r="G20" s="51" t="s">
        <v>190</v>
      </c>
      <c r="H20" s="49">
        <v>110</v>
      </c>
      <c r="I20" s="47" t="s">
        <v>194</v>
      </c>
      <c r="J20" s="50"/>
      <c r="K20" s="14">
        <f t="shared" si="0"/>
        <v>0</v>
      </c>
      <c r="L20" s="18"/>
      <c r="M20" s="15"/>
      <c r="N20" s="15" t="s">
        <v>14</v>
      </c>
      <c r="O20" s="104">
        <v>54786</v>
      </c>
      <c r="P20" s="47">
        <v>147</v>
      </c>
      <c r="Q20" s="38" t="s">
        <v>214</v>
      </c>
      <c r="R20" s="39" t="s">
        <v>206</v>
      </c>
      <c r="S20" s="39" t="s">
        <v>205</v>
      </c>
    </row>
    <row r="21" spans="1:19" ht="15.75" customHeight="1">
      <c r="A21" s="13">
        <v>18</v>
      </c>
      <c r="B21" s="46">
        <v>5307</v>
      </c>
      <c r="C21" s="46" t="s">
        <v>35</v>
      </c>
      <c r="D21" s="47" t="s">
        <v>104</v>
      </c>
      <c r="E21" s="47" t="s">
        <v>157</v>
      </c>
      <c r="F21" s="43" t="s">
        <v>188</v>
      </c>
      <c r="G21" s="51" t="s">
        <v>189</v>
      </c>
      <c r="H21" s="49">
        <v>75</v>
      </c>
      <c r="I21" s="47" t="s">
        <v>194</v>
      </c>
      <c r="J21" s="50"/>
      <c r="K21" s="14">
        <f t="shared" si="0"/>
        <v>0</v>
      </c>
      <c r="L21" s="18"/>
      <c r="M21" s="15"/>
      <c r="N21" s="15" t="s">
        <v>14</v>
      </c>
      <c r="O21" s="104">
        <v>54786</v>
      </c>
      <c r="P21" s="47">
        <v>189</v>
      </c>
      <c r="Q21" s="41" t="s">
        <v>218</v>
      </c>
      <c r="R21" s="39" t="s">
        <v>206</v>
      </c>
      <c r="S21" s="39" t="s">
        <v>205</v>
      </c>
    </row>
    <row r="22" spans="1:19" ht="15.75" customHeight="1">
      <c r="A22" s="13">
        <v>19</v>
      </c>
      <c r="B22" s="46">
        <v>1560</v>
      </c>
      <c r="C22" s="46" t="s">
        <v>36</v>
      </c>
      <c r="D22" s="47" t="s">
        <v>105</v>
      </c>
      <c r="E22" s="47" t="s">
        <v>150</v>
      </c>
      <c r="F22" s="43" t="s">
        <v>188</v>
      </c>
      <c r="G22" s="51" t="s">
        <v>190</v>
      </c>
      <c r="H22" s="49">
        <v>50</v>
      </c>
      <c r="I22" s="47" t="s">
        <v>194</v>
      </c>
      <c r="J22" s="50"/>
      <c r="K22" s="14">
        <f t="shared" si="0"/>
        <v>0</v>
      </c>
      <c r="L22" s="18"/>
      <c r="M22" s="15"/>
      <c r="N22" s="15" t="s">
        <v>14</v>
      </c>
      <c r="O22" s="104">
        <v>54786</v>
      </c>
      <c r="P22" s="47">
        <v>189</v>
      </c>
      <c r="Q22" s="41" t="s">
        <v>214</v>
      </c>
      <c r="R22" s="39" t="s">
        <v>206</v>
      </c>
      <c r="S22" s="39" t="s">
        <v>205</v>
      </c>
    </row>
    <row r="23" spans="1:19" ht="15.75" customHeight="1">
      <c r="A23" s="13">
        <v>20</v>
      </c>
      <c r="B23" s="46">
        <v>5360</v>
      </c>
      <c r="C23" s="46" t="s">
        <v>37</v>
      </c>
      <c r="D23" s="47" t="s">
        <v>106</v>
      </c>
      <c r="E23" s="47" t="s">
        <v>158</v>
      </c>
      <c r="F23" s="43" t="s">
        <v>188</v>
      </c>
      <c r="G23" s="51" t="s">
        <v>191</v>
      </c>
      <c r="H23" s="49">
        <v>100</v>
      </c>
      <c r="I23" s="47" t="s">
        <v>194</v>
      </c>
      <c r="J23" s="50"/>
      <c r="K23" s="14">
        <f t="shared" si="0"/>
        <v>0</v>
      </c>
      <c r="L23" s="18"/>
      <c r="M23" s="15"/>
      <c r="N23" s="15" t="s">
        <v>14</v>
      </c>
      <c r="O23" s="104">
        <v>54786</v>
      </c>
      <c r="P23" s="47">
        <v>154</v>
      </c>
      <c r="Q23" s="41" t="s">
        <v>214</v>
      </c>
      <c r="R23" s="39" t="s">
        <v>206</v>
      </c>
      <c r="S23" s="39" t="s">
        <v>205</v>
      </c>
    </row>
    <row r="24" spans="1:19" ht="15.75" customHeight="1">
      <c r="A24" s="13">
        <v>21</v>
      </c>
      <c r="B24" s="46">
        <v>5305</v>
      </c>
      <c r="C24" s="46" t="s">
        <v>38</v>
      </c>
      <c r="D24" s="47" t="s">
        <v>107</v>
      </c>
      <c r="E24" s="47" t="s">
        <v>159</v>
      </c>
      <c r="F24" s="43" t="s">
        <v>188</v>
      </c>
      <c r="G24" s="51" t="s">
        <v>191</v>
      </c>
      <c r="H24" s="49">
        <v>100</v>
      </c>
      <c r="I24" s="47" t="s">
        <v>194</v>
      </c>
      <c r="J24" s="50"/>
      <c r="K24" s="14">
        <f t="shared" si="0"/>
        <v>0</v>
      </c>
      <c r="L24" s="18"/>
      <c r="M24" s="15"/>
      <c r="N24" s="15" t="s">
        <v>14</v>
      </c>
      <c r="O24" s="104">
        <v>54786</v>
      </c>
      <c r="P24" s="47">
        <v>161</v>
      </c>
      <c r="Q24" s="41" t="s">
        <v>214</v>
      </c>
      <c r="R24" s="39" t="s">
        <v>206</v>
      </c>
      <c r="S24" s="39" t="s">
        <v>205</v>
      </c>
    </row>
    <row r="25" spans="1:19" ht="15.75" customHeight="1">
      <c r="A25" s="13">
        <v>22</v>
      </c>
      <c r="B25" s="46">
        <v>1560</v>
      </c>
      <c r="C25" s="46" t="s">
        <v>39</v>
      </c>
      <c r="D25" s="47" t="s">
        <v>108</v>
      </c>
      <c r="E25" s="47" t="s">
        <v>160</v>
      </c>
      <c r="F25" s="43" t="s">
        <v>188</v>
      </c>
      <c r="G25" s="51" t="s">
        <v>191</v>
      </c>
      <c r="H25" s="49">
        <v>15</v>
      </c>
      <c r="I25" s="47" t="s">
        <v>194</v>
      </c>
      <c r="J25" s="50"/>
      <c r="K25" s="14">
        <f t="shared" si="0"/>
        <v>0</v>
      </c>
      <c r="L25" s="18"/>
      <c r="M25" s="15"/>
      <c r="N25" s="15" t="s">
        <v>14</v>
      </c>
      <c r="O25" s="104">
        <v>54786</v>
      </c>
      <c r="P25" s="47">
        <v>336</v>
      </c>
      <c r="Q25" s="38" t="s">
        <v>218</v>
      </c>
      <c r="R25" s="39" t="s">
        <v>206</v>
      </c>
      <c r="S25" s="39" t="s">
        <v>205</v>
      </c>
    </row>
    <row r="26" spans="1:19" ht="15.75" customHeight="1">
      <c r="A26" s="13">
        <v>23</v>
      </c>
      <c r="B26" s="46">
        <v>2510</v>
      </c>
      <c r="C26" s="46" t="s">
        <v>40</v>
      </c>
      <c r="D26" s="47" t="s">
        <v>109</v>
      </c>
      <c r="E26" s="47" t="s">
        <v>161</v>
      </c>
      <c r="F26" s="43" t="s">
        <v>188</v>
      </c>
      <c r="G26" s="51" t="s">
        <v>191</v>
      </c>
      <c r="H26" s="49">
        <v>12</v>
      </c>
      <c r="I26" s="47" t="s">
        <v>194</v>
      </c>
      <c r="J26" s="50"/>
      <c r="K26" s="14">
        <f t="shared" si="0"/>
        <v>0</v>
      </c>
      <c r="L26" s="18"/>
      <c r="M26" s="15"/>
      <c r="N26" s="15" t="s">
        <v>14</v>
      </c>
      <c r="O26" s="104">
        <v>54786</v>
      </c>
      <c r="P26" s="47">
        <v>182</v>
      </c>
      <c r="Q26" s="38" t="s">
        <v>214</v>
      </c>
      <c r="R26" s="39" t="s">
        <v>206</v>
      </c>
      <c r="S26" s="39" t="s">
        <v>205</v>
      </c>
    </row>
    <row r="27" spans="1:19" ht="15.75" customHeight="1">
      <c r="A27" s="13">
        <v>24</v>
      </c>
      <c r="B27" s="46">
        <v>5340</v>
      </c>
      <c r="C27" s="46" t="s">
        <v>41</v>
      </c>
      <c r="D27" s="47" t="s">
        <v>110</v>
      </c>
      <c r="E27" s="47" t="s">
        <v>162</v>
      </c>
      <c r="F27" s="43" t="s">
        <v>188</v>
      </c>
      <c r="G27" s="51" t="s">
        <v>191</v>
      </c>
      <c r="H27" s="49">
        <v>30</v>
      </c>
      <c r="I27" s="47" t="s">
        <v>194</v>
      </c>
      <c r="J27" s="50"/>
      <c r="K27" s="14">
        <f t="shared" si="0"/>
        <v>0</v>
      </c>
      <c r="L27" s="18"/>
      <c r="M27" s="15"/>
      <c r="N27" s="15" t="s">
        <v>14</v>
      </c>
      <c r="O27" s="104">
        <v>54786</v>
      </c>
      <c r="P27" s="47">
        <v>196</v>
      </c>
      <c r="Q27" s="38" t="s">
        <v>214</v>
      </c>
      <c r="R27" s="39" t="s">
        <v>206</v>
      </c>
      <c r="S27" s="39" t="s">
        <v>205</v>
      </c>
    </row>
    <row r="28" spans="1:19" ht="15.75" customHeight="1">
      <c r="A28" s="13">
        <v>25</v>
      </c>
      <c r="B28" s="46">
        <v>1680</v>
      </c>
      <c r="C28" s="46" t="s">
        <v>42</v>
      </c>
      <c r="D28" s="47" t="s">
        <v>111</v>
      </c>
      <c r="E28" s="47" t="s">
        <v>163</v>
      </c>
      <c r="F28" s="43" t="s">
        <v>188</v>
      </c>
      <c r="G28" s="51" t="s">
        <v>191</v>
      </c>
      <c r="H28" s="49">
        <v>100</v>
      </c>
      <c r="I28" s="47" t="s">
        <v>194</v>
      </c>
      <c r="J28" s="50"/>
      <c r="K28" s="14">
        <f t="shared" si="0"/>
        <v>0</v>
      </c>
      <c r="L28" s="18"/>
      <c r="M28" s="15"/>
      <c r="N28" s="15" t="s">
        <v>14</v>
      </c>
      <c r="O28" s="104">
        <v>54786</v>
      </c>
      <c r="P28" s="47">
        <v>175</v>
      </c>
      <c r="Q28" s="38" t="s">
        <v>214</v>
      </c>
      <c r="R28" s="39" t="s">
        <v>206</v>
      </c>
      <c r="S28" s="39" t="s">
        <v>205</v>
      </c>
    </row>
    <row r="29" spans="1:19" ht="15.75" customHeight="1">
      <c r="A29" s="13">
        <v>26</v>
      </c>
      <c r="B29" s="46">
        <v>1680</v>
      </c>
      <c r="C29" s="46" t="s">
        <v>43</v>
      </c>
      <c r="D29" s="47" t="s">
        <v>112</v>
      </c>
      <c r="E29" s="47" t="s">
        <v>164</v>
      </c>
      <c r="F29" s="43" t="s">
        <v>188</v>
      </c>
      <c r="G29" s="51" t="s">
        <v>191</v>
      </c>
      <c r="H29" s="49">
        <v>50</v>
      </c>
      <c r="I29" s="47" t="s">
        <v>194</v>
      </c>
      <c r="J29" s="50"/>
      <c r="K29" s="14">
        <f t="shared" si="0"/>
        <v>0</v>
      </c>
      <c r="L29" s="18"/>
      <c r="M29" s="15"/>
      <c r="N29" s="15" t="s">
        <v>14</v>
      </c>
      <c r="O29" s="104">
        <v>54786</v>
      </c>
      <c r="P29" s="47">
        <v>217</v>
      </c>
      <c r="Q29" s="38" t="s">
        <v>218</v>
      </c>
      <c r="R29" s="39" t="s">
        <v>206</v>
      </c>
      <c r="S29" s="39" t="s">
        <v>205</v>
      </c>
    </row>
    <row r="30" spans="1:19" ht="15.75" customHeight="1">
      <c r="A30" s="13">
        <v>27</v>
      </c>
      <c r="B30" s="46">
        <v>1560</v>
      </c>
      <c r="C30" s="46" t="s">
        <v>44</v>
      </c>
      <c r="D30" s="47" t="s">
        <v>113</v>
      </c>
      <c r="E30" s="47" t="s">
        <v>155</v>
      </c>
      <c r="F30" s="43" t="s">
        <v>188</v>
      </c>
      <c r="G30" s="51" t="s">
        <v>191</v>
      </c>
      <c r="H30" s="49">
        <v>40</v>
      </c>
      <c r="I30" s="47" t="s">
        <v>194</v>
      </c>
      <c r="J30" s="50"/>
      <c r="K30" s="14">
        <f t="shared" si="0"/>
        <v>0</v>
      </c>
      <c r="L30" s="18"/>
      <c r="M30" s="15"/>
      <c r="N30" s="15" t="s">
        <v>14</v>
      </c>
      <c r="O30" s="104">
        <v>54786</v>
      </c>
      <c r="P30" s="47">
        <v>189</v>
      </c>
      <c r="Q30" s="38" t="s">
        <v>214</v>
      </c>
      <c r="R30" s="39" t="s">
        <v>206</v>
      </c>
      <c r="S30" s="39" t="s">
        <v>205</v>
      </c>
    </row>
    <row r="31" spans="1:19" ht="15.75" customHeight="1">
      <c r="A31" s="13">
        <v>28</v>
      </c>
      <c r="B31" s="46">
        <v>1560</v>
      </c>
      <c r="C31" s="46" t="s">
        <v>45</v>
      </c>
      <c r="D31" s="47" t="s">
        <v>114</v>
      </c>
      <c r="E31" s="47" t="s">
        <v>165</v>
      </c>
      <c r="F31" s="43" t="s">
        <v>188</v>
      </c>
      <c r="G31" s="51" t="s">
        <v>191</v>
      </c>
      <c r="H31" s="49">
        <v>12</v>
      </c>
      <c r="I31" s="47" t="s">
        <v>194</v>
      </c>
      <c r="J31" s="50"/>
      <c r="K31" s="14">
        <f t="shared" si="0"/>
        <v>0</v>
      </c>
      <c r="L31" s="18"/>
      <c r="M31" s="15"/>
      <c r="N31" s="15" t="s">
        <v>14</v>
      </c>
      <c r="O31" s="104">
        <v>54786</v>
      </c>
      <c r="P31" s="47">
        <v>294</v>
      </c>
      <c r="Q31" s="38" t="s">
        <v>214</v>
      </c>
      <c r="R31" s="39" t="s">
        <v>206</v>
      </c>
      <c r="S31" s="39" t="s">
        <v>205</v>
      </c>
    </row>
    <row r="32" spans="1:19" ht="15.75" customHeight="1">
      <c r="A32" s="13">
        <v>29</v>
      </c>
      <c r="B32" s="46">
        <v>5340</v>
      </c>
      <c r="C32" s="46" t="s">
        <v>46</v>
      </c>
      <c r="D32" s="47" t="s">
        <v>115</v>
      </c>
      <c r="E32" s="47" t="s">
        <v>166</v>
      </c>
      <c r="F32" s="43" t="s">
        <v>188</v>
      </c>
      <c r="G32" s="51" t="s">
        <v>191</v>
      </c>
      <c r="H32" s="49">
        <v>10</v>
      </c>
      <c r="I32" s="47" t="s">
        <v>194</v>
      </c>
      <c r="J32" s="50"/>
      <c r="K32" s="14">
        <f t="shared" si="0"/>
        <v>0</v>
      </c>
      <c r="L32" s="18"/>
      <c r="M32" s="15"/>
      <c r="N32" s="15" t="s">
        <v>14</v>
      </c>
      <c r="O32" s="104">
        <v>54786</v>
      </c>
      <c r="P32" s="47">
        <v>168</v>
      </c>
      <c r="Q32" s="38" t="s">
        <v>214</v>
      </c>
      <c r="R32" s="39" t="s">
        <v>206</v>
      </c>
      <c r="S32" s="39" t="s">
        <v>205</v>
      </c>
    </row>
    <row r="33" spans="1:19" ht="15.75" customHeight="1">
      <c r="A33" s="13">
        <v>30</v>
      </c>
      <c r="B33" s="46">
        <v>1560</v>
      </c>
      <c r="C33" s="46" t="s">
        <v>47</v>
      </c>
      <c r="D33" s="47" t="s">
        <v>116</v>
      </c>
      <c r="E33" s="47" t="s">
        <v>167</v>
      </c>
      <c r="F33" s="43" t="s">
        <v>188</v>
      </c>
      <c r="G33" s="51" t="s">
        <v>191</v>
      </c>
      <c r="H33" s="49">
        <v>12</v>
      </c>
      <c r="I33" s="47" t="s">
        <v>194</v>
      </c>
      <c r="J33" s="50"/>
      <c r="K33" s="14">
        <f t="shared" si="0"/>
        <v>0</v>
      </c>
      <c r="L33" s="18"/>
      <c r="M33" s="15"/>
      <c r="N33" s="15" t="s">
        <v>14</v>
      </c>
      <c r="O33" s="104">
        <v>54786</v>
      </c>
      <c r="P33" s="47">
        <v>294</v>
      </c>
      <c r="Q33" s="42" t="s">
        <v>214</v>
      </c>
      <c r="R33" s="39" t="s">
        <v>206</v>
      </c>
      <c r="S33" s="39" t="s">
        <v>205</v>
      </c>
    </row>
    <row r="34" spans="1:19" ht="15.75" customHeight="1">
      <c r="A34" s="13">
        <v>31</v>
      </c>
      <c r="B34" s="46">
        <v>1560</v>
      </c>
      <c r="C34" s="46" t="s">
        <v>48</v>
      </c>
      <c r="D34" s="47" t="s">
        <v>117</v>
      </c>
      <c r="E34" s="47" t="s">
        <v>150</v>
      </c>
      <c r="F34" s="43" t="s">
        <v>188</v>
      </c>
      <c r="G34" s="51" t="s">
        <v>191</v>
      </c>
      <c r="H34" s="49">
        <v>18</v>
      </c>
      <c r="I34" s="47" t="s">
        <v>194</v>
      </c>
      <c r="J34" s="50"/>
      <c r="K34" s="14">
        <f t="shared" si="0"/>
        <v>0</v>
      </c>
      <c r="L34" s="18"/>
      <c r="M34" s="15"/>
      <c r="N34" s="15" t="s">
        <v>14</v>
      </c>
      <c r="O34" s="104">
        <v>54786</v>
      </c>
      <c r="P34" s="47">
        <v>189</v>
      </c>
      <c r="Q34" s="41" t="s">
        <v>214</v>
      </c>
      <c r="R34" s="39" t="s">
        <v>206</v>
      </c>
      <c r="S34" s="39" t="s">
        <v>205</v>
      </c>
    </row>
    <row r="35" spans="1:19" ht="15.75" customHeight="1">
      <c r="A35" s="13">
        <v>32</v>
      </c>
      <c r="B35" s="52">
        <v>1560</v>
      </c>
      <c r="C35" s="52" t="s">
        <v>49</v>
      </c>
      <c r="D35" s="53" t="s">
        <v>118</v>
      </c>
      <c r="E35" s="53" t="s">
        <v>168</v>
      </c>
      <c r="F35" s="43" t="s">
        <v>188</v>
      </c>
      <c r="G35" s="54" t="s">
        <v>191</v>
      </c>
      <c r="H35" s="55">
        <v>225</v>
      </c>
      <c r="I35" s="53" t="s">
        <v>194</v>
      </c>
      <c r="J35" s="56"/>
      <c r="K35" s="14">
        <f t="shared" si="0"/>
        <v>0</v>
      </c>
      <c r="L35" s="18"/>
      <c r="M35" s="15"/>
      <c r="N35" s="15" t="s">
        <v>14</v>
      </c>
      <c r="O35" s="104">
        <v>54786</v>
      </c>
      <c r="P35" s="53">
        <v>189</v>
      </c>
      <c r="Q35" s="41" t="s">
        <v>214</v>
      </c>
      <c r="R35" s="39" t="s">
        <v>206</v>
      </c>
      <c r="S35" s="39" t="s">
        <v>205</v>
      </c>
    </row>
    <row r="36" spans="1:19" ht="15.75" customHeight="1">
      <c r="A36" s="13">
        <v>33</v>
      </c>
      <c r="B36" s="46">
        <v>1680</v>
      </c>
      <c r="C36" s="46" t="s">
        <v>50</v>
      </c>
      <c r="D36" s="47" t="s">
        <v>119</v>
      </c>
      <c r="E36" s="47" t="s">
        <v>169</v>
      </c>
      <c r="F36" s="43" t="s">
        <v>188</v>
      </c>
      <c r="G36" s="51" t="s">
        <v>191</v>
      </c>
      <c r="H36" s="49">
        <v>12</v>
      </c>
      <c r="I36" s="47" t="s">
        <v>194</v>
      </c>
      <c r="J36" s="50"/>
      <c r="K36" s="14">
        <f t="shared" si="0"/>
        <v>0</v>
      </c>
      <c r="L36" s="18"/>
      <c r="M36" s="15"/>
      <c r="N36" s="15" t="s">
        <v>14</v>
      </c>
      <c r="O36" s="104">
        <v>54786</v>
      </c>
      <c r="P36" s="47">
        <v>189</v>
      </c>
      <c r="Q36" s="41" t="s">
        <v>214</v>
      </c>
      <c r="R36" s="39" t="s">
        <v>206</v>
      </c>
      <c r="S36" s="39" t="s">
        <v>205</v>
      </c>
    </row>
    <row r="37" spans="1:19" ht="15.75" customHeight="1">
      <c r="A37" s="13">
        <v>34</v>
      </c>
      <c r="B37" s="46">
        <v>1560</v>
      </c>
      <c r="C37" s="46" t="s">
        <v>51</v>
      </c>
      <c r="D37" s="47" t="s">
        <v>120</v>
      </c>
      <c r="E37" s="47" t="s">
        <v>170</v>
      </c>
      <c r="F37" s="43" t="s">
        <v>188</v>
      </c>
      <c r="G37" s="51" t="s">
        <v>191</v>
      </c>
      <c r="H37" s="49">
        <v>6</v>
      </c>
      <c r="I37" s="47" t="s">
        <v>194</v>
      </c>
      <c r="J37" s="50"/>
      <c r="K37" s="14">
        <f t="shared" si="0"/>
        <v>0</v>
      </c>
      <c r="L37" s="18"/>
      <c r="M37" s="15"/>
      <c r="N37" s="15" t="s">
        <v>14</v>
      </c>
      <c r="O37" s="104">
        <v>54786</v>
      </c>
      <c r="P37" s="47">
        <v>294</v>
      </c>
      <c r="Q37" s="38" t="s">
        <v>214</v>
      </c>
      <c r="R37" s="39" t="s">
        <v>206</v>
      </c>
      <c r="S37" s="39" t="s">
        <v>205</v>
      </c>
    </row>
    <row r="38" spans="1:19" ht="15.75" customHeight="1">
      <c r="A38" s="13">
        <v>35</v>
      </c>
      <c r="B38" s="46">
        <v>5340</v>
      </c>
      <c r="C38" s="46" t="s">
        <v>52</v>
      </c>
      <c r="D38" s="47" t="s">
        <v>121</v>
      </c>
      <c r="E38" s="47" t="s">
        <v>171</v>
      </c>
      <c r="F38" s="43" t="s">
        <v>188</v>
      </c>
      <c r="G38" s="51" t="s">
        <v>189</v>
      </c>
      <c r="H38" s="49">
        <v>30</v>
      </c>
      <c r="I38" s="47" t="s">
        <v>194</v>
      </c>
      <c r="J38" s="50"/>
      <c r="K38" s="14">
        <f t="shared" si="0"/>
        <v>0</v>
      </c>
      <c r="L38" s="18"/>
      <c r="M38" s="15"/>
      <c r="N38" s="15" t="s">
        <v>14</v>
      </c>
      <c r="O38" s="104">
        <v>54786</v>
      </c>
      <c r="P38" s="47">
        <v>175</v>
      </c>
      <c r="Q38" s="38" t="s">
        <v>218</v>
      </c>
      <c r="R38" s="39" t="s">
        <v>206</v>
      </c>
      <c r="S38" s="39" t="s">
        <v>205</v>
      </c>
    </row>
    <row r="39" spans="1:19" ht="15.75" customHeight="1">
      <c r="A39" s="13">
        <v>36</v>
      </c>
      <c r="B39" s="46">
        <v>6520</v>
      </c>
      <c r="C39" s="46" t="s">
        <v>53</v>
      </c>
      <c r="D39" s="47" t="s">
        <v>122</v>
      </c>
      <c r="E39" s="47" t="s">
        <v>145</v>
      </c>
      <c r="F39" s="43" t="s">
        <v>188</v>
      </c>
      <c r="G39" s="51" t="s">
        <v>189</v>
      </c>
      <c r="H39" s="49">
        <v>45</v>
      </c>
      <c r="I39" s="47" t="s">
        <v>194</v>
      </c>
      <c r="J39" s="50"/>
      <c r="K39" s="14">
        <f t="shared" si="0"/>
        <v>0</v>
      </c>
      <c r="L39" s="18"/>
      <c r="M39" s="15"/>
      <c r="N39" s="15" t="s">
        <v>14</v>
      </c>
      <c r="O39" s="104">
        <v>54786</v>
      </c>
      <c r="P39" s="47">
        <v>203</v>
      </c>
      <c r="Q39" s="38" t="s">
        <v>218</v>
      </c>
      <c r="R39" s="39" t="s">
        <v>206</v>
      </c>
      <c r="S39" s="39" t="s">
        <v>205</v>
      </c>
    </row>
    <row r="40" spans="1:19" ht="15.75" customHeight="1">
      <c r="A40" s="13">
        <v>37</v>
      </c>
      <c r="B40" s="46">
        <v>5305</v>
      </c>
      <c r="C40" s="46" t="s">
        <v>54</v>
      </c>
      <c r="D40" s="47" t="s">
        <v>123</v>
      </c>
      <c r="E40" s="47" t="s">
        <v>159</v>
      </c>
      <c r="F40" s="43" t="s">
        <v>188</v>
      </c>
      <c r="G40" s="51" t="s">
        <v>190</v>
      </c>
      <c r="H40" s="49">
        <v>1600</v>
      </c>
      <c r="I40" s="47" t="s">
        <v>194</v>
      </c>
      <c r="J40" s="50"/>
      <c r="K40" s="14">
        <f t="shared" si="0"/>
        <v>0</v>
      </c>
      <c r="L40" s="18"/>
      <c r="M40" s="15"/>
      <c r="N40" s="15" t="s">
        <v>14</v>
      </c>
      <c r="O40" s="104">
        <v>54786</v>
      </c>
      <c r="P40" s="47">
        <v>231</v>
      </c>
      <c r="Q40" s="38" t="s">
        <v>214</v>
      </c>
      <c r="R40" s="39" t="s">
        <v>206</v>
      </c>
      <c r="S40" s="39" t="s">
        <v>205</v>
      </c>
    </row>
    <row r="41" spans="1:19" ht="15.75" customHeight="1">
      <c r="A41" s="13">
        <v>38</v>
      </c>
      <c r="B41" s="46">
        <v>5341</v>
      </c>
      <c r="C41" s="46" t="s">
        <v>55</v>
      </c>
      <c r="D41" s="47" t="s">
        <v>124</v>
      </c>
      <c r="E41" s="47" t="s">
        <v>172</v>
      </c>
      <c r="F41" s="43" t="s">
        <v>188</v>
      </c>
      <c r="G41" s="51" t="s">
        <v>189</v>
      </c>
      <c r="H41" s="49">
        <v>12</v>
      </c>
      <c r="I41" s="47" t="s">
        <v>194</v>
      </c>
      <c r="J41" s="50"/>
      <c r="K41" s="14">
        <f t="shared" si="0"/>
        <v>0</v>
      </c>
      <c r="L41" s="18"/>
      <c r="M41" s="18"/>
      <c r="N41" s="18" t="s">
        <v>14</v>
      </c>
      <c r="O41" s="104">
        <v>54786</v>
      </c>
      <c r="P41" s="47">
        <v>161</v>
      </c>
      <c r="Q41" s="38" t="s">
        <v>214</v>
      </c>
      <c r="R41" s="39" t="s">
        <v>206</v>
      </c>
      <c r="S41" s="39" t="s">
        <v>205</v>
      </c>
    </row>
    <row r="42" spans="1:19" ht="15.75" customHeight="1">
      <c r="A42" s="13">
        <v>39</v>
      </c>
      <c r="B42" s="46" t="s">
        <v>56</v>
      </c>
      <c r="C42" s="46" t="s">
        <v>57</v>
      </c>
      <c r="D42" s="47" t="s">
        <v>125</v>
      </c>
      <c r="E42" s="47" t="s">
        <v>173</v>
      </c>
      <c r="F42" s="43" t="s">
        <v>188</v>
      </c>
      <c r="G42" s="51" t="s">
        <v>190</v>
      </c>
      <c r="H42" s="49">
        <v>10</v>
      </c>
      <c r="I42" s="47" t="s">
        <v>194</v>
      </c>
      <c r="J42" s="50"/>
      <c r="K42" s="14">
        <f t="shared" si="0"/>
        <v>0</v>
      </c>
      <c r="L42" s="18"/>
      <c r="M42" s="15"/>
      <c r="N42" s="15" t="s">
        <v>14</v>
      </c>
      <c r="O42" s="104">
        <v>54786</v>
      </c>
      <c r="P42" s="47">
        <v>367</v>
      </c>
      <c r="Q42" s="38" t="s">
        <v>214</v>
      </c>
      <c r="R42" s="39" t="s">
        <v>206</v>
      </c>
      <c r="S42" s="39" t="s">
        <v>205</v>
      </c>
    </row>
    <row r="43" spans="1:19" ht="15.75" customHeight="1">
      <c r="A43" s="13">
        <v>40</v>
      </c>
      <c r="B43" s="46" t="s">
        <v>58</v>
      </c>
      <c r="C43" s="46" t="s">
        <v>59</v>
      </c>
      <c r="D43" s="47" t="s">
        <v>126</v>
      </c>
      <c r="E43" s="47" t="s">
        <v>174</v>
      </c>
      <c r="F43" s="43" t="s">
        <v>188</v>
      </c>
      <c r="G43" s="51" t="s">
        <v>191</v>
      </c>
      <c r="H43" s="49">
        <v>12</v>
      </c>
      <c r="I43" s="47" t="s">
        <v>194</v>
      </c>
      <c r="J43" s="50"/>
      <c r="K43" s="14">
        <f t="shared" si="0"/>
        <v>0</v>
      </c>
      <c r="L43" s="18"/>
      <c r="M43" s="15"/>
      <c r="N43" s="15"/>
      <c r="O43" s="104">
        <v>54786</v>
      </c>
      <c r="P43" s="47">
        <v>217</v>
      </c>
      <c r="Q43" s="38" t="s">
        <v>215</v>
      </c>
      <c r="R43" s="103" t="s">
        <v>216</v>
      </c>
      <c r="S43" s="39" t="s">
        <v>205</v>
      </c>
    </row>
    <row r="44" spans="1:19" ht="15.75" customHeight="1">
      <c r="A44" s="13">
        <v>41</v>
      </c>
      <c r="B44" s="46" t="s">
        <v>60</v>
      </c>
      <c r="C44" s="46" t="s">
        <v>61</v>
      </c>
      <c r="D44" s="47" t="s">
        <v>127</v>
      </c>
      <c r="E44" s="47" t="s">
        <v>175</v>
      </c>
      <c r="F44" s="43" t="s">
        <v>188</v>
      </c>
      <c r="G44" s="51" t="s">
        <v>191</v>
      </c>
      <c r="H44" s="49">
        <v>12</v>
      </c>
      <c r="I44" s="47" t="s">
        <v>194</v>
      </c>
      <c r="J44" s="50"/>
      <c r="K44" s="14">
        <f t="shared" si="0"/>
        <v>0</v>
      </c>
      <c r="L44" s="18"/>
      <c r="M44" s="15"/>
      <c r="N44" s="15"/>
      <c r="O44" s="104">
        <v>54786</v>
      </c>
      <c r="P44" s="47">
        <v>217</v>
      </c>
      <c r="Q44" s="38" t="s">
        <v>214</v>
      </c>
      <c r="R44" s="39" t="s">
        <v>206</v>
      </c>
      <c r="S44" s="39" t="s">
        <v>205</v>
      </c>
    </row>
    <row r="45" spans="1:19" s="17" customFormat="1" ht="15.75" customHeight="1">
      <c r="A45" s="13">
        <v>42</v>
      </c>
      <c r="B45" s="46" t="s">
        <v>62</v>
      </c>
      <c r="C45" s="46" t="s">
        <v>63</v>
      </c>
      <c r="D45" s="47" t="s">
        <v>128</v>
      </c>
      <c r="E45" s="47" t="s">
        <v>176</v>
      </c>
      <c r="F45" s="43" t="s">
        <v>188</v>
      </c>
      <c r="G45" s="51" t="s">
        <v>191</v>
      </c>
      <c r="H45" s="49">
        <v>12</v>
      </c>
      <c r="I45" s="47" t="s">
        <v>194</v>
      </c>
      <c r="J45" s="57"/>
      <c r="K45" s="14">
        <f t="shared" si="0"/>
        <v>0</v>
      </c>
      <c r="L45" s="18"/>
      <c r="M45" s="15"/>
      <c r="N45" s="15"/>
      <c r="O45" s="104">
        <v>54786</v>
      </c>
      <c r="P45" s="47">
        <v>203</v>
      </c>
      <c r="Q45" s="40" t="s">
        <v>214</v>
      </c>
      <c r="R45" s="39" t="s">
        <v>206</v>
      </c>
      <c r="S45" s="39" t="s">
        <v>205</v>
      </c>
    </row>
    <row r="46" spans="1:19" s="17" customFormat="1" ht="15.75" customHeight="1">
      <c r="A46" s="13">
        <v>43</v>
      </c>
      <c r="B46" s="46" t="s">
        <v>64</v>
      </c>
      <c r="C46" s="46" t="s">
        <v>65</v>
      </c>
      <c r="D46" s="47" t="s">
        <v>129</v>
      </c>
      <c r="E46" s="47" t="s">
        <v>177</v>
      </c>
      <c r="F46" s="43" t="s">
        <v>188</v>
      </c>
      <c r="G46" s="51" t="s">
        <v>191</v>
      </c>
      <c r="H46" s="49">
        <v>12</v>
      </c>
      <c r="I46" s="47" t="s">
        <v>194</v>
      </c>
      <c r="J46" s="50"/>
      <c r="K46" s="14">
        <f t="shared" si="0"/>
        <v>0</v>
      </c>
      <c r="L46" s="18"/>
      <c r="M46" s="15"/>
      <c r="N46" s="15"/>
      <c r="O46" s="104">
        <v>54786</v>
      </c>
      <c r="P46" s="47">
        <v>175</v>
      </c>
      <c r="Q46" s="38" t="s">
        <v>214</v>
      </c>
      <c r="R46" s="39" t="s">
        <v>206</v>
      </c>
      <c r="S46" s="39" t="s">
        <v>205</v>
      </c>
    </row>
    <row r="47" spans="1:19" ht="15.75" customHeight="1">
      <c r="A47" s="13">
        <v>44</v>
      </c>
      <c r="B47" s="46" t="s">
        <v>62</v>
      </c>
      <c r="C47" s="46" t="s">
        <v>66</v>
      </c>
      <c r="D47" s="47" t="s">
        <v>130</v>
      </c>
      <c r="E47" s="47" t="s">
        <v>176</v>
      </c>
      <c r="F47" s="43" t="s">
        <v>188</v>
      </c>
      <c r="G47" s="51" t="s">
        <v>191</v>
      </c>
      <c r="H47" s="49">
        <v>12</v>
      </c>
      <c r="I47" s="47" t="s">
        <v>194</v>
      </c>
      <c r="J47" s="50"/>
      <c r="K47" s="14">
        <f t="shared" si="0"/>
        <v>0</v>
      </c>
      <c r="L47" s="18"/>
      <c r="M47" s="15"/>
      <c r="N47" s="15"/>
      <c r="O47" s="104">
        <v>54786</v>
      </c>
      <c r="P47" s="47">
        <v>203</v>
      </c>
      <c r="Q47" s="38" t="s">
        <v>214</v>
      </c>
      <c r="R47" s="39" t="s">
        <v>206</v>
      </c>
      <c r="S47" s="39" t="s">
        <v>205</v>
      </c>
    </row>
    <row r="48" spans="1:19" ht="15.75" customHeight="1">
      <c r="A48" s="13">
        <v>45</v>
      </c>
      <c r="B48" s="46" t="s">
        <v>56</v>
      </c>
      <c r="C48" s="46" t="s">
        <v>67</v>
      </c>
      <c r="D48" s="47" t="s">
        <v>131</v>
      </c>
      <c r="E48" s="47" t="s">
        <v>178</v>
      </c>
      <c r="F48" s="43" t="s">
        <v>188</v>
      </c>
      <c r="G48" s="51" t="s">
        <v>191</v>
      </c>
      <c r="H48" s="49">
        <v>16</v>
      </c>
      <c r="I48" s="47" t="s">
        <v>194</v>
      </c>
      <c r="J48" s="50"/>
      <c r="K48" s="14">
        <f t="shared" si="0"/>
        <v>0</v>
      </c>
      <c r="L48" s="18"/>
      <c r="M48" s="15"/>
      <c r="N48" s="15"/>
      <c r="O48" s="104">
        <v>54786</v>
      </c>
      <c r="P48" s="47">
        <v>189</v>
      </c>
      <c r="Q48" s="38" t="s">
        <v>218</v>
      </c>
      <c r="R48" s="39" t="s">
        <v>206</v>
      </c>
      <c r="S48" s="39" t="s">
        <v>205</v>
      </c>
    </row>
    <row r="49" spans="1:19" ht="15.75" customHeight="1">
      <c r="A49" s="13">
        <v>46</v>
      </c>
      <c r="B49" s="46" t="s">
        <v>68</v>
      </c>
      <c r="C49" s="46" t="s">
        <v>69</v>
      </c>
      <c r="D49" s="47" t="s">
        <v>132</v>
      </c>
      <c r="E49" s="47" t="s">
        <v>179</v>
      </c>
      <c r="F49" s="43" t="s">
        <v>188</v>
      </c>
      <c r="G49" s="51" t="s">
        <v>191</v>
      </c>
      <c r="H49" s="49">
        <v>10</v>
      </c>
      <c r="I49" s="47" t="s">
        <v>194</v>
      </c>
      <c r="J49" s="50"/>
      <c r="K49" s="14">
        <f t="shared" si="0"/>
        <v>0</v>
      </c>
      <c r="L49" s="18"/>
      <c r="M49" s="15"/>
      <c r="N49" s="15"/>
      <c r="O49" s="104">
        <v>54786</v>
      </c>
      <c r="P49" s="47">
        <v>308</v>
      </c>
      <c r="Q49" s="38" t="s">
        <v>218</v>
      </c>
      <c r="R49" s="39" t="s">
        <v>206</v>
      </c>
      <c r="S49" s="39" t="s">
        <v>205</v>
      </c>
    </row>
    <row r="50" spans="1:19" ht="15.75" customHeight="1">
      <c r="A50" s="13">
        <v>47</v>
      </c>
      <c r="B50" s="46" t="s">
        <v>64</v>
      </c>
      <c r="C50" s="46" t="s">
        <v>70</v>
      </c>
      <c r="D50" s="47" t="s">
        <v>133</v>
      </c>
      <c r="E50" s="47" t="s">
        <v>180</v>
      </c>
      <c r="F50" s="43" t="s">
        <v>188</v>
      </c>
      <c r="G50" s="51" t="s">
        <v>189</v>
      </c>
      <c r="H50" s="49">
        <v>12</v>
      </c>
      <c r="I50" s="47" t="s">
        <v>194</v>
      </c>
      <c r="J50" s="50"/>
      <c r="K50" s="14">
        <f t="shared" si="0"/>
        <v>0</v>
      </c>
      <c r="L50" s="18"/>
      <c r="M50" s="15"/>
      <c r="N50" s="15"/>
      <c r="O50" s="104">
        <v>54786</v>
      </c>
      <c r="P50" s="47">
        <v>189</v>
      </c>
      <c r="Q50" s="41" t="s">
        <v>217</v>
      </c>
      <c r="R50" s="39" t="s">
        <v>206</v>
      </c>
      <c r="S50" s="39" t="s">
        <v>205</v>
      </c>
    </row>
    <row r="51" spans="1:19" ht="15.75" customHeight="1">
      <c r="A51" s="13">
        <v>48</v>
      </c>
      <c r="B51" s="46" t="s">
        <v>56</v>
      </c>
      <c r="C51" s="46" t="s">
        <v>72</v>
      </c>
      <c r="D51" s="47" t="s">
        <v>135</v>
      </c>
      <c r="E51" s="47" t="s">
        <v>181</v>
      </c>
      <c r="F51" s="43" t="s">
        <v>188</v>
      </c>
      <c r="G51" s="51" t="s">
        <v>189</v>
      </c>
      <c r="H51" s="49">
        <v>10</v>
      </c>
      <c r="I51" s="47" t="s">
        <v>194</v>
      </c>
      <c r="J51" s="50"/>
      <c r="K51" s="14">
        <f t="shared" si="0"/>
        <v>0</v>
      </c>
      <c r="L51" s="18"/>
      <c r="M51" s="15"/>
      <c r="N51" s="15"/>
      <c r="O51" s="104">
        <v>54786</v>
      </c>
      <c r="P51" s="47">
        <v>189</v>
      </c>
      <c r="Q51" s="42" t="s">
        <v>218</v>
      </c>
      <c r="R51" s="39" t="s">
        <v>206</v>
      </c>
      <c r="S51" s="39" t="s">
        <v>205</v>
      </c>
    </row>
    <row r="52" spans="1:19" ht="15.75" customHeight="1">
      <c r="A52" s="13">
        <v>49</v>
      </c>
      <c r="B52" s="46" t="s">
        <v>73</v>
      </c>
      <c r="C52" s="46" t="s">
        <v>74</v>
      </c>
      <c r="D52" s="47" t="s">
        <v>136</v>
      </c>
      <c r="E52" s="47" t="s">
        <v>179</v>
      </c>
      <c r="F52" s="43" t="s">
        <v>188</v>
      </c>
      <c r="G52" s="51" t="s">
        <v>190</v>
      </c>
      <c r="H52" s="49">
        <v>10</v>
      </c>
      <c r="I52" s="47" t="s">
        <v>194</v>
      </c>
      <c r="J52" s="50"/>
      <c r="K52" s="14">
        <f t="shared" si="0"/>
        <v>0</v>
      </c>
      <c r="L52" s="18"/>
      <c r="M52" s="15" t="s">
        <v>14</v>
      </c>
      <c r="N52" s="15"/>
      <c r="O52" s="104">
        <v>54786</v>
      </c>
      <c r="P52" s="47">
        <v>330</v>
      </c>
      <c r="Q52" s="38" t="s">
        <v>218</v>
      </c>
      <c r="R52" s="39" t="s">
        <v>206</v>
      </c>
      <c r="S52" s="39" t="s">
        <v>205</v>
      </c>
    </row>
    <row r="53" spans="1:19" ht="15.75" customHeight="1">
      <c r="A53" s="13">
        <v>50</v>
      </c>
      <c r="B53" s="46" t="s">
        <v>60</v>
      </c>
      <c r="C53" s="46" t="s">
        <v>75</v>
      </c>
      <c r="D53" s="47" t="s">
        <v>137</v>
      </c>
      <c r="E53" s="47" t="s">
        <v>175</v>
      </c>
      <c r="F53" s="43" t="s">
        <v>188</v>
      </c>
      <c r="G53" s="51" t="s">
        <v>190</v>
      </c>
      <c r="H53" s="49">
        <v>12</v>
      </c>
      <c r="I53" s="47" t="s">
        <v>194</v>
      </c>
      <c r="J53" s="50"/>
      <c r="K53" s="14">
        <f t="shared" si="0"/>
        <v>0</v>
      </c>
      <c r="L53" s="18"/>
      <c r="M53" s="15" t="s">
        <v>14</v>
      </c>
      <c r="N53" s="15"/>
      <c r="O53" s="104">
        <v>54786</v>
      </c>
      <c r="P53" s="47">
        <v>210</v>
      </c>
      <c r="Q53" s="38" t="s">
        <v>219</v>
      </c>
      <c r="R53" s="39" t="s">
        <v>206</v>
      </c>
      <c r="S53" s="39" t="s">
        <v>205</v>
      </c>
    </row>
    <row r="54" spans="1:19" ht="15.75" customHeight="1">
      <c r="A54" s="13">
        <v>51</v>
      </c>
      <c r="B54" s="46" t="s">
        <v>73</v>
      </c>
      <c r="C54" s="46" t="s">
        <v>76</v>
      </c>
      <c r="D54" s="47" t="s">
        <v>138</v>
      </c>
      <c r="E54" s="47" t="s">
        <v>182</v>
      </c>
      <c r="F54" s="43" t="s">
        <v>188</v>
      </c>
      <c r="G54" s="51" t="s">
        <v>191</v>
      </c>
      <c r="H54" s="49">
        <v>14</v>
      </c>
      <c r="I54" s="47" t="s">
        <v>194</v>
      </c>
      <c r="J54" s="50"/>
      <c r="K54" s="14">
        <f t="shared" si="0"/>
        <v>0</v>
      </c>
      <c r="L54" s="18"/>
      <c r="M54" s="15"/>
      <c r="N54" s="15"/>
      <c r="O54" s="104">
        <v>54786</v>
      </c>
      <c r="P54" s="47">
        <v>210</v>
      </c>
      <c r="Q54" s="38" t="s">
        <v>220</v>
      </c>
      <c r="R54" s="39" t="s">
        <v>206</v>
      </c>
      <c r="S54" s="39" t="s">
        <v>205</v>
      </c>
    </row>
    <row r="55" spans="1:19" ht="15.75" customHeight="1">
      <c r="A55" s="13">
        <v>52</v>
      </c>
      <c r="B55" s="46" t="s">
        <v>77</v>
      </c>
      <c r="C55" s="46" t="s">
        <v>78</v>
      </c>
      <c r="D55" s="47" t="s">
        <v>139</v>
      </c>
      <c r="E55" s="47" t="s">
        <v>183</v>
      </c>
      <c r="F55" s="43" t="s">
        <v>188</v>
      </c>
      <c r="G55" s="51" t="s">
        <v>190</v>
      </c>
      <c r="H55" s="49">
        <v>20</v>
      </c>
      <c r="I55" s="47" t="s">
        <v>194</v>
      </c>
      <c r="J55" s="50"/>
      <c r="K55" s="14">
        <f t="shared" si="0"/>
        <v>0</v>
      </c>
      <c r="L55" s="18"/>
      <c r="M55" s="15" t="s">
        <v>14</v>
      </c>
      <c r="N55" s="15" t="s">
        <v>14</v>
      </c>
      <c r="O55" s="104">
        <v>54786</v>
      </c>
      <c r="P55" s="47">
        <v>180</v>
      </c>
      <c r="Q55" s="38" t="s">
        <v>214</v>
      </c>
      <c r="R55" s="39" t="s">
        <v>206</v>
      </c>
      <c r="S55" s="39" t="s">
        <v>205</v>
      </c>
    </row>
    <row r="56" spans="1:19" ht="15.75" customHeight="1">
      <c r="A56" s="13">
        <v>53</v>
      </c>
      <c r="B56" s="46" t="s">
        <v>79</v>
      </c>
      <c r="C56" s="46" t="s">
        <v>80</v>
      </c>
      <c r="D56" s="47" t="s">
        <v>140</v>
      </c>
      <c r="E56" s="47" t="s">
        <v>184</v>
      </c>
      <c r="F56" s="43" t="s">
        <v>188</v>
      </c>
      <c r="G56" s="51" t="s">
        <v>193</v>
      </c>
      <c r="H56" s="49">
        <v>12</v>
      </c>
      <c r="I56" s="47" t="s">
        <v>194</v>
      </c>
      <c r="J56" s="50"/>
      <c r="K56" s="14">
        <f t="shared" si="0"/>
        <v>0</v>
      </c>
      <c r="L56" s="18"/>
      <c r="M56" s="15"/>
      <c r="N56" s="15" t="s">
        <v>14</v>
      </c>
      <c r="O56" s="104">
        <v>54786</v>
      </c>
      <c r="P56" s="47">
        <v>180</v>
      </c>
      <c r="Q56" s="38" t="s">
        <v>218</v>
      </c>
      <c r="R56" s="39" t="s">
        <v>206</v>
      </c>
      <c r="S56" s="39" t="s">
        <v>205</v>
      </c>
    </row>
    <row r="57" spans="1:19" ht="15.75" customHeight="1">
      <c r="A57" s="13">
        <v>54</v>
      </c>
      <c r="B57" s="46" t="s">
        <v>73</v>
      </c>
      <c r="C57" s="46" t="s">
        <v>81</v>
      </c>
      <c r="D57" s="47" t="s">
        <v>141</v>
      </c>
      <c r="E57" s="47" t="s">
        <v>179</v>
      </c>
      <c r="F57" s="43" t="s">
        <v>188</v>
      </c>
      <c r="G57" s="51" t="s">
        <v>190</v>
      </c>
      <c r="H57" s="49">
        <v>12</v>
      </c>
      <c r="I57" s="47" t="s">
        <v>194</v>
      </c>
      <c r="J57" s="50"/>
      <c r="K57" s="14">
        <f t="shared" si="0"/>
        <v>0</v>
      </c>
      <c r="L57" s="18"/>
      <c r="M57" s="15"/>
      <c r="N57" s="15" t="s">
        <v>14</v>
      </c>
      <c r="O57" s="104">
        <v>54786</v>
      </c>
      <c r="P57" s="47">
        <v>180</v>
      </c>
      <c r="Q57" s="38" t="s">
        <v>218</v>
      </c>
      <c r="R57" s="39" t="s">
        <v>206</v>
      </c>
      <c r="S57" s="39" t="s">
        <v>205</v>
      </c>
    </row>
    <row r="58" spans="1:19" ht="15.75" customHeight="1">
      <c r="A58" s="13">
        <v>55</v>
      </c>
      <c r="B58" s="46" t="s">
        <v>62</v>
      </c>
      <c r="C58" s="46" t="s">
        <v>82</v>
      </c>
      <c r="D58" s="47" t="s">
        <v>142</v>
      </c>
      <c r="E58" s="47" t="s">
        <v>185</v>
      </c>
      <c r="F58" s="43" t="s">
        <v>188</v>
      </c>
      <c r="G58" s="51" t="s">
        <v>191</v>
      </c>
      <c r="H58" s="49">
        <v>6</v>
      </c>
      <c r="I58" s="47" t="s">
        <v>194</v>
      </c>
      <c r="J58" s="50"/>
      <c r="K58" s="14">
        <f t="shared" si="0"/>
        <v>0</v>
      </c>
      <c r="L58" s="18"/>
      <c r="M58" s="15"/>
      <c r="N58" s="15" t="s">
        <v>14</v>
      </c>
      <c r="O58" s="104">
        <v>54786</v>
      </c>
      <c r="P58" s="47">
        <v>180</v>
      </c>
      <c r="Q58" s="38" t="s">
        <v>214</v>
      </c>
      <c r="R58" s="39" t="s">
        <v>206</v>
      </c>
      <c r="S58" s="39" t="s">
        <v>205</v>
      </c>
    </row>
    <row r="59" spans="1:19" ht="15.75" customHeight="1">
      <c r="A59" s="13">
        <v>56</v>
      </c>
      <c r="B59" s="46" t="s">
        <v>83</v>
      </c>
      <c r="C59" s="46" t="s">
        <v>84</v>
      </c>
      <c r="D59" s="47" t="s">
        <v>143</v>
      </c>
      <c r="E59" s="47" t="s">
        <v>186</v>
      </c>
      <c r="F59" s="43" t="s">
        <v>188</v>
      </c>
      <c r="G59" s="51" t="s">
        <v>189</v>
      </c>
      <c r="H59" s="49">
        <v>8</v>
      </c>
      <c r="I59" s="47" t="s">
        <v>194</v>
      </c>
      <c r="J59" s="50"/>
      <c r="K59" s="14">
        <f t="shared" si="0"/>
        <v>0</v>
      </c>
      <c r="L59" s="18"/>
      <c r="M59" s="15"/>
      <c r="N59" s="15" t="s">
        <v>14</v>
      </c>
      <c r="O59" s="104">
        <v>54786</v>
      </c>
      <c r="P59" s="47">
        <v>180</v>
      </c>
      <c r="Q59" s="38" t="s">
        <v>214</v>
      </c>
      <c r="R59" s="39" t="s">
        <v>206</v>
      </c>
      <c r="S59" s="39" t="s">
        <v>205</v>
      </c>
    </row>
    <row r="60" spans="1:19" ht="15.75" customHeight="1">
      <c r="A60" s="13">
        <v>57</v>
      </c>
      <c r="B60" s="46" t="s">
        <v>85</v>
      </c>
      <c r="C60" s="46" t="s">
        <v>86</v>
      </c>
      <c r="D60" s="47" t="s">
        <v>144</v>
      </c>
      <c r="E60" s="47" t="s">
        <v>187</v>
      </c>
      <c r="F60" s="43" t="s">
        <v>188</v>
      </c>
      <c r="G60" s="51" t="s">
        <v>190</v>
      </c>
      <c r="H60" s="49">
        <v>10</v>
      </c>
      <c r="I60" s="47" t="s">
        <v>194</v>
      </c>
      <c r="J60" s="50"/>
      <c r="K60" s="14">
        <f t="shared" si="0"/>
        <v>0</v>
      </c>
      <c r="L60" s="18"/>
      <c r="M60" s="15"/>
      <c r="N60" s="15" t="s">
        <v>14</v>
      </c>
      <c r="O60" s="104">
        <v>54786</v>
      </c>
      <c r="P60" s="47">
        <v>180</v>
      </c>
      <c r="Q60" s="38" t="s">
        <v>214</v>
      </c>
      <c r="R60" s="39" t="s">
        <v>206</v>
      </c>
      <c r="S60" s="39" t="s">
        <v>205</v>
      </c>
    </row>
    <row r="61" spans="1:19" ht="15.75" customHeight="1">
      <c r="A61" s="13">
        <v>58</v>
      </c>
      <c r="B61" s="46" t="s">
        <v>195</v>
      </c>
      <c r="C61" s="46" t="s">
        <v>196</v>
      </c>
      <c r="D61" s="47" t="s">
        <v>197</v>
      </c>
      <c r="E61" s="47" t="s">
        <v>198</v>
      </c>
      <c r="F61" s="43" t="s">
        <v>188</v>
      </c>
      <c r="G61" s="51" t="s">
        <v>189</v>
      </c>
      <c r="H61" s="49">
        <v>10</v>
      </c>
      <c r="I61" s="47" t="s">
        <v>194</v>
      </c>
      <c r="J61" s="50"/>
      <c r="K61" s="14">
        <f t="shared" si="0"/>
        <v>0</v>
      </c>
      <c r="L61" s="18"/>
      <c r="M61" s="15" t="s">
        <v>14</v>
      </c>
      <c r="N61" s="15" t="s">
        <v>14</v>
      </c>
      <c r="O61" s="104">
        <v>54786</v>
      </c>
      <c r="P61" s="47">
        <v>180</v>
      </c>
      <c r="Q61" s="38" t="s">
        <v>218</v>
      </c>
      <c r="R61" s="39" t="s">
        <v>206</v>
      </c>
      <c r="S61" s="39" t="s">
        <v>205</v>
      </c>
    </row>
    <row r="62" spans="1:19" ht="15.75" customHeight="1">
      <c r="A62" s="13">
        <v>59</v>
      </c>
      <c r="B62" s="46" t="s">
        <v>64</v>
      </c>
      <c r="C62" s="46" t="s">
        <v>199</v>
      </c>
      <c r="D62" s="47" t="s">
        <v>200</v>
      </c>
      <c r="E62" s="47" t="s">
        <v>201</v>
      </c>
      <c r="F62" s="43" t="s">
        <v>188</v>
      </c>
      <c r="G62" s="51" t="s">
        <v>190</v>
      </c>
      <c r="H62" s="49">
        <v>50</v>
      </c>
      <c r="I62" s="47" t="s">
        <v>194</v>
      </c>
      <c r="J62" s="50"/>
      <c r="K62" s="14">
        <f t="shared" si="0"/>
        <v>0</v>
      </c>
      <c r="L62" s="18"/>
      <c r="M62" s="15"/>
      <c r="N62" s="15" t="s">
        <v>14</v>
      </c>
      <c r="O62" s="104">
        <v>54786</v>
      </c>
      <c r="P62" s="47">
        <v>180</v>
      </c>
      <c r="Q62" s="38" t="s">
        <v>221</v>
      </c>
      <c r="R62" s="39" t="s">
        <v>206</v>
      </c>
      <c r="S62" s="39" t="s">
        <v>205</v>
      </c>
    </row>
    <row r="63" spans="1:19" s="16" customFormat="1" ht="15.75" customHeight="1">
      <c r="A63" s="13">
        <v>60</v>
      </c>
      <c r="B63" s="52">
        <v>1680</v>
      </c>
      <c r="C63" s="52" t="s">
        <v>71</v>
      </c>
      <c r="D63" s="53" t="s">
        <v>134</v>
      </c>
      <c r="E63" s="53" t="s">
        <v>169</v>
      </c>
      <c r="F63" s="43" t="s">
        <v>188</v>
      </c>
      <c r="G63" s="54" t="s">
        <v>189</v>
      </c>
      <c r="H63" s="55">
        <v>15</v>
      </c>
      <c r="I63" s="53" t="s">
        <v>194</v>
      </c>
      <c r="J63" s="56"/>
      <c r="K63" s="14">
        <f t="shared" ref="K63:K64" si="1">SUM(J63*H63)</f>
        <v>0</v>
      </c>
      <c r="L63" s="18"/>
      <c r="M63" s="15"/>
      <c r="N63" s="15" t="s">
        <v>14</v>
      </c>
      <c r="O63" s="104">
        <v>54786</v>
      </c>
      <c r="P63" s="53">
        <v>180</v>
      </c>
      <c r="Q63" s="38" t="s">
        <v>214</v>
      </c>
      <c r="R63" s="39" t="s">
        <v>206</v>
      </c>
      <c r="S63" s="61" t="s">
        <v>205</v>
      </c>
    </row>
    <row r="64" spans="1:19" ht="15.75" customHeight="1">
      <c r="A64" s="13">
        <v>61</v>
      </c>
      <c r="B64" s="46">
        <v>3130</v>
      </c>
      <c r="C64" s="46" t="s">
        <v>202</v>
      </c>
      <c r="D64" s="47" t="s">
        <v>203</v>
      </c>
      <c r="E64" s="47" t="s">
        <v>204</v>
      </c>
      <c r="F64" s="43" t="s">
        <v>188</v>
      </c>
      <c r="G64" s="51" t="s">
        <v>189</v>
      </c>
      <c r="H64" s="49">
        <v>50</v>
      </c>
      <c r="I64" s="47" t="s">
        <v>194</v>
      </c>
      <c r="J64" s="50"/>
      <c r="K64" s="14">
        <f t="shared" si="1"/>
        <v>0</v>
      </c>
      <c r="L64" s="18"/>
      <c r="M64" s="15"/>
      <c r="N64" s="15" t="s">
        <v>14</v>
      </c>
      <c r="O64" s="104">
        <v>54786</v>
      </c>
      <c r="P64" s="47">
        <v>180</v>
      </c>
      <c r="Q64" s="38" t="s">
        <v>214</v>
      </c>
      <c r="R64" s="39" t="s">
        <v>206</v>
      </c>
      <c r="S64" s="39" t="s">
        <v>205</v>
      </c>
    </row>
    <row r="65" spans="1:19">
      <c r="A65" s="19"/>
      <c r="B65" s="32"/>
      <c r="C65" s="32"/>
      <c r="D65" s="20"/>
      <c r="E65" s="20"/>
      <c r="F65" s="20"/>
      <c r="G65" s="20"/>
      <c r="H65" s="20"/>
      <c r="I65" s="21"/>
      <c r="J65" s="22" t="s">
        <v>208</v>
      </c>
      <c r="K65" s="22">
        <f t="shared" ref="K65" si="2">SUM(K4:K64)</f>
        <v>0</v>
      </c>
      <c r="L65" s="20"/>
      <c r="M65" s="20"/>
      <c r="N65" s="23"/>
      <c r="O65" s="24"/>
      <c r="P65" s="25"/>
      <c r="Q65" s="25"/>
      <c r="R65" s="26"/>
      <c r="S65" s="25"/>
    </row>
  </sheetData>
  <autoFilter ref="A3:S65" xr:uid="{00000000-0009-0000-0000-000001000000}"/>
  <phoneticPr fontId="54" type="noConversion"/>
  <conditionalFormatting sqref="B4:B64">
    <cfRule type="expression" dxfId="45" priority="6">
      <formula>MATCH("C",B4:I4,0)</formula>
    </cfRule>
  </conditionalFormatting>
  <conditionalFormatting sqref="D4:D64">
    <cfRule type="expression" dxfId="44" priority="5">
      <formula>MATCH("C",D4:I4,0)</formula>
    </cfRule>
  </conditionalFormatting>
  <conditionalFormatting sqref="E4:E64">
    <cfRule type="expression" dxfId="43" priority="105">
      <formula>MATCH("C",E4:K4,0)</formula>
    </cfRule>
  </conditionalFormatting>
  <conditionalFormatting sqref="F1:F2 F4:F1048576">
    <cfRule type="containsText" dxfId="42" priority="102" operator="containsText" text="Y">
      <formula>NOT(ISERROR(SEARCH("Y",F1)))</formula>
    </cfRule>
  </conditionalFormatting>
  <conditionalFormatting sqref="H4:H64 J4:J64">
    <cfRule type="expression" dxfId="41" priority="103">
      <formula>MATCH("C",H4:K4,0)</formula>
    </cfRule>
  </conditionalFormatting>
  <conditionalFormatting sqref="I4:I64">
    <cfRule type="expression" dxfId="40" priority="2">
      <formula>MATCH("C",I4:N4,0)</formula>
    </cfRule>
  </conditionalFormatting>
  <conditionalFormatting sqref="P1:S1 R3:S3 R65:S1048576">
    <cfRule type="containsText" dxfId="39" priority="99" operator="containsText" text="rcv/rcv">
      <formula>NOT(ISERROR(SEARCH("rcv/rcv",P1)))</formula>
    </cfRule>
    <cfRule type="containsText" dxfId="38" priority="100" operator="containsText" text="rcv/QA">
      <formula>NOT(ISERROR(SEARCH("rcv/QA",P1)))</formula>
    </cfRule>
    <cfRule type="containsText" dxfId="37" priority="101" operator="containsText" text="QA/QA">
      <formula>NOT(ISERROR(SEARCH("QA/QA",P1)))</formula>
    </cfRule>
  </conditionalFormatting>
  <pageMargins left="0.25" right="0.25" top="0.75" bottom="0.75" header="0.3" footer="0.3"/>
  <pageSetup scale="47" orientation="landscape" useFirstPageNumber="1" r:id="rId1"/>
  <headerFooter>
    <oddHeader xml:space="preserve">&amp;L&amp;"Calibri,Bold"&amp;16Schedule of Supplies
Contract Line Items
Vendor Code: 54786&amp;C&amp;"-,Bold"&amp;16Attachment 1 - Schedule -70Z03826RB0000006&amp;R&amp;"Calibri,Bold"&amp;16Base Period
Period Of Performance: TBD
      </oddHeader>
    <oddFooter>&amp;C&amp;"Calibri,Regular"&amp;12&amp;P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5"/>
  <sheetViews>
    <sheetView view="pageLayout" topLeftCell="A36" zoomScale="80" zoomScaleNormal="70" zoomScalePageLayoutView="80" workbookViewId="0">
      <selection activeCell="O4" sqref="O4:O64"/>
    </sheetView>
  </sheetViews>
  <sheetFormatPr defaultColWidth="9.140625" defaultRowHeight="15.75"/>
  <cols>
    <col min="1" max="1" width="15.7109375" style="27" customWidth="1"/>
    <col min="2" max="2" width="9.42578125" style="77" customWidth="1"/>
    <col min="3" max="3" width="14.5703125" style="97" customWidth="1"/>
    <col min="4" max="4" width="20" style="77" customWidth="1"/>
    <col min="5" max="5" width="32.28515625" style="1" customWidth="1"/>
    <col min="6" max="6" width="8.7109375" style="1" customWidth="1"/>
    <col min="7" max="7" width="8.7109375" style="1" bestFit="1" customWidth="1"/>
    <col min="8" max="8" width="13.7109375" style="5" bestFit="1" customWidth="1"/>
    <col min="9" max="9" width="8.85546875" style="1" customWidth="1"/>
    <col min="10" max="10" width="20.85546875" style="7" customWidth="1"/>
    <col min="11" max="11" width="22.7109375" style="7" customWidth="1"/>
    <col min="12" max="12" width="13.7109375" style="5" customWidth="1"/>
    <col min="13" max="13" width="14.28515625" style="1" customWidth="1"/>
    <col min="14" max="14" width="11.140625" style="1" customWidth="1"/>
    <col min="15" max="15" width="12.7109375" style="7" customWidth="1"/>
    <col min="16" max="16" width="14.5703125" style="1" customWidth="1"/>
    <col min="17" max="17" width="8.42578125" style="1" customWidth="1"/>
    <col min="18" max="18" width="13.85546875" style="72" customWidth="1"/>
    <col min="19" max="19" width="16.140625" style="30" customWidth="1"/>
    <col min="20" max="16384" width="9.140625" style="1"/>
  </cols>
  <sheetData>
    <row r="1" spans="1:19">
      <c r="A1" s="2"/>
      <c r="C1" s="78"/>
      <c r="J1" s="79"/>
      <c r="K1" s="80"/>
      <c r="S1" s="66"/>
    </row>
    <row r="2" spans="1:19">
      <c r="A2" s="76"/>
      <c r="C2" s="78"/>
      <c r="J2" s="81"/>
      <c r="K2" s="71"/>
      <c r="S2" s="70"/>
    </row>
    <row r="3" spans="1:19" s="85" customFormat="1" ht="48" customHeight="1">
      <c r="A3" s="73" t="s">
        <v>10</v>
      </c>
      <c r="B3" s="82" t="s">
        <v>0</v>
      </c>
      <c r="C3" s="83" t="s">
        <v>9</v>
      </c>
      <c r="D3" s="82" t="s">
        <v>1</v>
      </c>
      <c r="E3" s="74" t="s">
        <v>2</v>
      </c>
      <c r="F3" s="29" t="s">
        <v>16</v>
      </c>
      <c r="G3" s="74" t="s">
        <v>3</v>
      </c>
      <c r="H3" s="75" t="s">
        <v>7</v>
      </c>
      <c r="I3" s="74" t="s">
        <v>4</v>
      </c>
      <c r="J3" s="84" t="s">
        <v>5</v>
      </c>
      <c r="K3" s="84" t="s">
        <v>6</v>
      </c>
      <c r="L3" s="10" t="s">
        <v>18</v>
      </c>
      <c r="M3" s="11" t="s">
        <v>13</v>
      </c>
      <c r="N3" s="11" t="s">
        <v>12</v>
      </c>
      <c r="O3" s="12" t="s">
        <v>8</v>
      </c>
      <c r="P3" s="11" t="s">
        <v>11</v>
      </c>
      <c r="Q3" s="11" t="s">
        <v>17</v>
      </c>
      <c r="R3" s="11" t="s">
        <v>15</v>
      </c>
      <c r="S3" s="11" t="s">
        <v>207</v>
      </c>
    </row>
    <row r="4" spans="1:19" ht="15.75" customHeight="1">
      <c r="A4" s="13">
        <v>1001</v>
      </c>
      <c r="B4" s="86">
        <f>Base!B4</f>
        <v>1680</v>
      </c>
      <c r="C4" s="86" t="str">
        <f>Base!C4</f>
        <v>01-HS1-4945</v>
      </c>
      <c r="D4" s="86" t="str">
        <f>Base!D4</f>
        <v>108013-2</v>
      </c>
      <c r="E4" s="86" t="str">
        <f>Base!E4</f>
        <v>HEADREST CUSHION AY</v>
      </c>
      <c r="F4" s="86" t="str">
        <f>Base!F4</f>
        <v>N</v>
      </c>
      <c r="G4" s="86" t="str">
        <f>Base!G4</f>
        <v>DO</v>
      </c>
      <c r="H4" s="86">
        <f>Base!H4</f>
        <v>35</v>
      </c>
      <c r="I4" s="86" t="str">
        <f>Base!I4</f>
        <v>EA</v>
      </c>
      <c r="J4" s="87"/>
      <c r="K4" s="88">
        <f>SUM(H4*J4)</f>
        <v>0</v>
      </c>
      <c r="L4" s="86"/>
      <c r="M4" s="86"/>
      <c r="N4" s="86"/>
      <c r="O4" s="104">
        <v>54786</v>
      </c>
      <c r="P4" s="86">
        <f>Base!P4</f>
        <v>210</v>
      </c>
      <c r="Q4" s="60" t="s">
        <v>214</v>
      </c>
      <c r="R4" s="39" t="s">
        <v>206</v>
      </c>
      <c r="S4" s="58" t="s">
        <v>205</v>
      </c>
    </row>
    <row r="5" spans="1:19" ht="15.75" customHeight="1">
      <c r="A5" s="13">
        <v>1002</v>
      </c>
      <c r="B5" s="86">
        <f>Base!B5</f>
        <v>3110</v>
      </c>
      <c r="C5" s="86" t="str">
        <f>Base!C5</f>
        <v>01-HS1-4959</v>
      </c>
      <c r="D5" s="86" t="str">
        <f>Base!D5</f>
        <v>108186-1</v>
      </c>
      <c r="E5" s="86" t="str">
        <f>Base!E5</f>
        <v>ROLLER BEARING</v>
      </c>
      <c r="F5" s="86" t="str">
        <f>Base!F5</f>
        <v>N</v>
      </c>
      <c r="G5" s="86" t="str">
        <f>Base!G5</f>
        <v>DD</v>
      </c>
      <c r="H5" s="86">
        <f>Base!H5</f>
        <v>100</v>
      </c>
      <c r="I5" s="86" t="str">
        <f>Base!I5</f>
        <v>EA</v>
      </c>
      <c r="J5" s="87"/>
      <c r="K5" s="88">
        <f t="shared" ref="K5:K63" si="0">SUM(H5*J5)</f>
        <v>0</v>
      </c>
      <c r="L5" s="86"/>
      <c r="M5" s="86"/>
      <c r="N5" s="86"/>
      <c r="O5" s="104">
        <v>54786</v>
      </c>
      <c r="P5" s="86">
        <f>Base!P5</f>
        <v>161</v>
      </c>
      <c r="Q5" s="38" t="s">
        <v>215</v>
      </c>
      <c r="R5" s="103" t="s">
        <v>216</v>
      </c>
      <c r="S5" s="58" t="s">
        <v>205</v>
      </c>
    </row>
    <row r="6" spans="1:19" s="85" customFormat="1" ht="15.75" customHeight="1">
      <c r="A6" s="13">
        <v>1003</v>
      </c>
      <c r="B6" s="86">
        <f>Base!B6</f>
        <v>5340</v>
      </c>
      <c r="C6" s="86" t="str">
        <f>Base!C6</f>
        <v>01-HS1-4957</v>
      </c>
      <c r="D6" s="86" t="str">
        <f>Base!D6</f>
        <v>LC-038G-8</v>
      </c>
      <c r="E6" s="86" t="str">
        <f>Base!E6</f>
        <v>COMPRESSION SPRING</v>
      </c>
      <c r="F6" s="86" t="str">
        <f>Base!F6</f>
        <v>N</v>
      </c>
      <c r="G6" s="86" t="str">
        <f>Base!G6</f>
        <v>DD</v>
      </c>
      <c r="H6" s="86">
        <f>Base!H6</f>
        <v>50</v>
      </c>
      <c r="I6" s="86" t="str">
        <f>Base!I6</f>
        <v>EA</v>
      </c>
      <c r="J6" s="87"/>
      <c r="K6" s="88">
        <f t="shared" si="0"/>
        <v>0</v>
      </c>
      <c r="L6" s="86"/>
      <c r="M6" s="86"/>
      <c r="N6" s="86"/>
      <c r="O6" s="104">
        <v>54786</v>
      </c>
      <c r="P6" s="86">
        <f>Base!P6</f>
        <v>210</v>
      </c>
      <c r="Q6" s="38" t="s">
        <v>215</v>
      </c>
      <c r="R6" s="103" t="s">
        <v>216</v>
      </c>
      <c r="S6" s="58" t="s">
        <v>205</v>
      </c>
    </row>
    <row r="7" spans="1:19" ht="15.75" customHeight="1">
      <c r="A7" s="13">
        <v>1004</v>
      </c>
      <c r="B7" s="86">
        <f>Base!B7</f>
        <v>1680</v>
      </c>
      <c r="C7" s="86" t="str">
        <f>Base!C7</f>
        <v>01-HS2-3071</v>
      </c>
      <c r="D7" s="86" t="str">
        <f>Base!D7</f>
        <v>108135-3</v>
      </c>
      <c r="E7" s="86" t="str">
        <f>Base!E7</f>
        <v>GUIDE TUBE ASSY</v>
      </c>
      <c r="F7" s="86" t="str">
        <f>Base!F7</f>
        <v>N</v>
      </c>
      <c r="G7" s="86" t="str">
        <f>Base!G7</f>
        <v>DN</v>
      </c>
      <c r="H7" s="86">
        <f>Base!H7</f>
        <v>12</v>
      </c>
      <c r="I7" s="86" t="str">
        <f>Base!I7</f>
        <v>EA</v>
      </c>
      <c r="J7" s="87"/>
      <c r="K7" s="88">
        <f t="shared" si="0"/>
        <v>0</v>
      </c>
      <c r="L7" s="86"/>
      <c r="M7" s="86"/>
      <c r="N7" s="86"/>
      <c r="O7" s="104">
        <v>54786</v>
      </c>
      <c r="P7" s="86">
        <f>Base!P7</f>
        <v>266</v>
      </c>
      <c r="Q7" s="38" t="s">
        <v>214</v>
      </c>
      <c r="R7" s="39" t="s">
        <v>206</v>
      </c>
      <c r="S7" s="58" t="s">
        <v>205</v>
      </c>
    </row>
    <row r="8" spans="1:19" ht="15.75" customHeight="1">
      <c r="A8" s="13">
        <v>1005</v>
      </c>
      <c r="B8" s="86">
        <f>Base!B8</f>
        <v>1680</v>
      </c>
      <c r="C8" s="86" t="str">
        <f>Base!C8</f>
        <v>01-HS2-3072</v>
      </c>
      <c r="D8" s="86" t="str">
        <f>Base!D8</f>
        <v>108135-4</v>
      </c>
      <c r="E8" s="86" t="str">
        <f>Base!E8</f>
        <v>GUIDE TUBE ASSY</v>
      </c>
      <c r="F8" s="86" t="str">
        <f>Base!F8</f>
        <v>N</v>
      </c>
      <c r="G8" s="86" t="str">
        <f>Base!G8</f>
        <v>DN</v>
      </c>
      <c r="H8" s="86">
        <f>Base!H8</f>
        <v>10</v>
      </c>
      <c r="I8" s="86" t="str">
        <f>Base!I8</f>
        <v>EA</v>
      </c>
      <c r="J8" s="87"/>
      <c r="K8" s="88">
        <f t="shared" si="0"/>
        <v>0</v>
      </c>
      <c r="L8" s="86"/>
      <c r="M8" s="86"/>
      <c r="N8" s="86"/>
      <c r="O8" s="104">
        <v>54786</v>
      </c>
      <c r="P8" s="86">
        <f>Base!P8</f>
        <v>266</v>
      </c>
      <c r="Q8" s="38" t="s">
        <v>214</v>
      </c>
      <c r="R8" s="39" t="s">
        <v>206</v>
      </c>
      <c r="S8" s="58" t="s">
        <v>205</v>
      </c>
    </row>
    <row r="9" spans="1:19" ht="15.75" customHeight="1">
      <c r="A9" s="13">
        <v>1006</v>
      </c>
      <c r="B9" s="86">
        <f>Base!B9</f>
        <v>5340</v>
      </c>
      <c r="C9" s="86" t="str">
        <f>Base!C9</f>
        <v>01-HS1-4442</v>
      </c>
      <c r="D9" s="86" t="str">
        <f>Base!D9</f>
        <v>108080-1</v>
      </c>
      <c r="E9" s="86" t="str">
        <f>Base!E9</f>
        <v>HOUSING,HOROZ.LOCK</v>
      </c>
      <c r="F9" s="86" t="str">
        <f>Base!F9</f>
        <v>N</v>
      </c>
      <c r="G9" s="86" t="str">
        <f>Base!G9</f>
        <v>DN</v>
      </c>
      <c r="H9" s="86">
        <f>Base!H9</f>
        <v>15</v>
      </c>
      <c r="I9" s="86" t="str">
        <f>Base!I9</f>
        <v>EA</v>
      </c>
      <c r="J9" s="87"/>
      <c r="K9" s="88">
        <f t="shared" si="0"/>
        <v>0</v>
      </c>
      <c r="L9" s="86"/>
      <c r="M9" s="86"/>
      <c r="N9" s="86"/>
      <c r="O9" s="104">
        <v>54786</v>
      </c>
      <c r="P9" s="86">
        <f>Base!P9</f>
        <v>189</v>
      </c>
      <c r="Q9" s="38" t="s">
        <v>217</v>
      </c>
      <c r="R9" s="39" t="s">
        <v>206</v>
      </c>
      <c r="S9" s="58" t="s">
        <v>205</v>
      </c>
    </row>
    <row r="10" spans="1:19" ht="15.75" customHeight="1">
      <c r="A10" s="13">
        <v>1007</v>
      </c>
      <c r="B10" s="86">
        <f>Base!B10</f>
        <v>1680</v>
      </c>
      <c r="C10" s="86" t="str">
        <f>Base!C10</f>
        <v>01-HS1-5938</v>
      </c>
      <c r="D10" s="86" t="str">
        <f>Base!D10</f>
        <v>108184-2</v>
      </c>
      <c r="E10" s="86" t="str">
        <f>Base!E10</f>
        <v>ROD,BASE</v>
      </c>
      <c r="F10" s="86" t="str">
        <f>Base!F10</f>
        <v>N</v>
      </c>
      <c r="G10" s="86" t="str">
        <f>Base!G10</f>
        <v>DO</v>
      </c>
      <c r="H10" s="86">
        <f>Base!H10</f>
        <v>30</v>
      </c>
      <c r="I10" s="86" t="str">
        <f>Base!I10</f>
        <v>EA</v>
      </c>
      <c r="J10" s="87"/>
      <c r="K10" s="88">
        <f t="shared" si="0"/>
        <v>0</v>
      </c>
      <c r="L10" s="86"/>
      <c r="M10" s="86"/>
      <c r="N10" s="86"/>
      <c r="O10" s="104">
        <v>54786</v>
      </c>
      <c r="P10" s="86">
        <f>Base!P10</f>
        <v>189</v>
      </c>
      <c r="Q10" s="38" t="s">
        <v>214</v>
      </c>
      <c r="R10" s="39" t="s">
        <v>206</v>
      </c>
      <c r="S10" s="58" t="s">
        <v>205</v>
      </c>
    </row>
    <row r="11" spans="1:19" s="89" customFormat="1" ht="15.75" customHeight="1">
      <c r="A11" s="13">
        <v>1008</v>
      </c>
      <c r="B11" s="86">
        <f>Base!B11</f>
        <v>1680</v>
      </c>
      <c r="C11" s="86" t="str">
        <f>Base!C11</f>
        <v>01-HS1-5275</v>
      </c>
      <c r="D11" s="86" t="str">
        <f>Base!D11</f>
        <v>108041-2</v>
      </c>
      <c r="E11" s="86" t="str">
        <f>Base!E11</f>
        <v>BASEMEMBER</v>
      </c>
      <c r="F11" s="86" t="str">
        <f>Base!F11</f>
        <v>N</v>
      </c>
      <c r="G11" s="86" t="str">
        <f>Base!G11</f>
        <v>DD</v>
      </c>
      <c r="H11" s="86">
        <f>Base!H11</f>
        <v>40</v>
      </c>
      <c r="I11" s="86" t="str">
        <f>Base!I11</f>
        <v>EA</v>
      </c>
      <c r="J11" s="87"/>
      <c r="K11" s="88">
        <f t="shared" si="0"/>
        <v>0</v>
      </c>
      <c r="L11" s="86"/>
      <c r="M11" s="86"/>
      <c r="N11" s="86"/>
      <c r="O11" s="104">
        <v>54786</v>
      </c>
      <c r="P11" s="86">
        <f>Base!P11</f>
        <v>301</v>
      </c>
      <c r="Q11" s="38" t="s">
        <v>218</v>
      </c>
      <c r="R11" s="39" t="s">
        <v>206</v>
      </c>
      <c r="S11" s="58" t="s">
        <v>205</v>
      </c>
    </row>
    <row r="12" spans="1:19" ht="15.75" customHeight="1">
      <c r="A12" s="13">
        <v>1009</v>
      </c>
      <c r="B12" s="86">
        <f>Base!B12</f>
        <v>5310</v>
      </c>
      <c r="C12" s="86" t="str">
        <f>Base!C12</f>
        <v>01-HS1-5596</v>
      </c>
      <c r="D12" s="86" t="str">
        <f>Base!D12</f>
        <v>108125-2</v>
      </c>
      <c r="E12" s="86" t="str">
        <f>Base!E12</f>
        <v>CABLE ASSY,PULL</v>
      </c>
      <c r="F12" s="86" t="str">
        <f>Base!F12</f>
        <v>N</v>
      </c>
      <c r="G12" s="86" t="str">
        <f>Base!G12</f>
        <v>DO</v>
      </c>
      <c r="H12" s="86">
        <f>Base!H12</f>
        <v>100</v>
      </c>
      <c r="I12" s="86" t="str">
        <f>Base!I12</f>
        <v>EA</v>
      </c>
      <c r="J12" s="87"/>
      <c r="K12" s="88">
        <f t="shared" si="0"/>
        <v>0</v>
      </c>
      <c r="L12" s="86"/>
      <c r="M12" s="86"/>
      <c r="N12" s="86"/>
      <c r="O12" s="104">
        <v>54786</v>
      </c>
      <c r="P12" s="86">
        <f>Base!P12</f>
        <v>182</v>
      </c>
      <c r="Q12" s="38" t="s">
        <v>214</v>
      </c>
      <c r="R12" s="39" t="s">
        <v>206</v>
      </c>
      <c r="S12" s="58" t="s">
        <v>205</v>
      </c>
    </row>
    <row r="13" spans="1:19" ht="15.75" customHeight="1">
      <c r="A13" s="13">
        <v>1010</v>
      </c>
      <c r="B13" s="86">
        <f>Base!B13</f>
        <v>1680</v>
      </c>
      <c r="C13" s="86" t="str">
        <f>Base!C13</f>
        <v>01-HS1-5592</v>
      </c>
      <c r="D13" s="86" t="str">
        <f>Base!D13</f>
        <v>108125-1</v>
      </c>
      <c r="E13" s="86" t="str">
        <f>Base!E13</f>
        <v>CABLE ASSY,PULL</v>
      </c>
      <c r="F13" s="86" t="str">
        <f>Base!F13</f>
        <v>N</v>
      </c>
      <c r="G13" s="86" t="str">
        <f>Base!G13</f>
        <v>DN</v>
      </c>
      <c r="H13" s="86">
        <f>Base!H13</f>
        <v>50</v>
      </c>
      <c r="I13" s="86" t="str">
        <f>Base!I13</f>
        <v>EA</v>
      </c>
      <c r="J13" s="87"/>
      <c r="K13" s="88">
        <f t="shared" si="0"/>
        <v>0</v>
      </c>
      <c r="L13" s="86"/>
      <c r="M13" s="86"/>
      <c r="N13" s="86"/>
      <c r="O13" s="104">
        <v>54786</v>
      </c>
      <c r="P13" s="86">
        <f>Base!P13</f>
        <v>182</v>
      </c>
      <c r="Q13" s="38" t="s">
        <v>214</v>
      </c>
      <c r="R13" s="39" t="s">
        <v>206</v>
      </c>
      <c r="S13" s="58" t="s">
        <v>205</v>
      </c>
    </row>
    <row r="14" spans="1:19" ht="15.75" customHeight="1">
      <c r="A14" s="13">
        <v>1011</v>
      </c>
      <c r="B14" s="86">
        <f>Base!B14</f>
        <v>2510</v>
      </c>
      <c r="C14" s="86" t="str">
        <f>Base!C14</f>
        <v>01-HS1-5420</v>
      </c>
      <c r="D14" s="86" t="str">
        <f>Base!D14</f>
        <v>108031-1</v>
      </c>
      <c r="E14" s="86" t="str">
        <f>Base!E14</f>
        <v>MID-CROSSMEMBER</v>
      </c>
      <c r="F14" s="86" t="str">
        <f>Base!F14</f>
        <v>N</v>
      </c>
      <c r="G14" s="86" t="str">
        <f>Base!G14</f>
        <v>DN</v>
      </c>
      <c r="H14" s="86">
        <f>Base!H14</f>
        <v>10</v>
      </c>
      <c r="I14" s="86" t="str">
        <f>Base!I14</f>
        <v>EA</v>
      </c>
      <c r="J14" s="87"/>
      <c r="K14" s="88">
        <f t="shared" si="0"/>
        <v>0</v>
      </c>
      <c r="L14" s="86"/>
      <c r="M14" s="86"/>
      <c r="N14" s="86"/>
      <c r="O14" s="104">
        <v>54786</v>
      </c>
      <c r="P14" s="86">
        <f>Base!P14</f>
        <v>252</v>
      </c>
      <c r="Q14" s="38" t="s">
        <v>218</v>
      </c>
      <c r="R14" s="39" t="s">
        <v>206</v>
      </c>
      <c r="S14" s="58" t="s">
        <v>205</v>
      </c>
    </row>
    <row r="15" spans="1:19" ht="15.75" customHeight="1">
      <c r="A15" s="13">
        <v>1012</v>
      </c>
      <c r="B15" s="86">
        <f>Base!B15</f>
        <v>5340</v>
      </c>
      <c r="C15" s="86" t="str">
        <f>Base!C15</f>
        <v>01-HS1-7129</v>
      </c>
      <c r="D15" s="86" t="str">
        <f>Base!D15</f>
        <v>108167-1</v>
      </c>
      <c r="E15" s="86" t="str">
        <f>Base!E15</f>
        <v>LATERAL LOCK</v>
      </c>
      <c r="F15" s="86" t="str">
        <f>Base!F15</f>
        <v>N</v>
      </c>
      <c r="G15" s="86" t="str">
        <f>Base!G15</f>
        <v>DD</v>
      </c>
      <c r="H15" s="86">
        <f>Base!H15</f>
        <v>50</v>
      </c>
      <c r="I15" s="86" t="str">
        <f>Base!I15</f>
        <v>EA</v>
      </c>
      <c r="J15" s="87"/>
      <c r="K15" s="88">
        <f t="shared" si="0"/>
        <v>0</v>
      </c>
      <c r="L15" s="86"/>
      <c r="M15" s="86"/>
      <c r="N15" s="86"/>
      <c r="O15" s="104">
        <v>54786</v>
      </c>
      <c r="P15" s="86">
        <f>Base!P15</f>
        <v>189</v>
      </c>
      <c r="Q15" s="38" t="s">
        <v>218</v>
      </c>
      <c r="R15" s="39" t="s">
        <v>206</v>
      </c>
      <c r="S15" s="58" t="s">
        <v>205</v>
      </c>
    </row>
    <row r="16" spans="1:19" ht="15.75" customHeight="1">
      <c r="A16" s="13">
        <v>1013</v>
      </c>
      <c r="B16" s="86">
        <f>Base!B16</f>
        <v>1680</v>
      </c>
      <c r="C16" s="86" t="str">
        <f>Base!C16</f>
        <v>01-HS1-5297</v>
      </c>
      <c r="D16" s="86" t="str">
        <f>Base!D16</f>
        <v>108041-1</v>
      </c>
      <c r="E16" s="86" t="str">
        <f>Base!E16</f>
        <v>BASEMEMBER</v>
      </c>
      <c r="F16" s="86" t="str">
        <f>Base!F16</f>
        <v>N</v>
      </c>
      <c r="G16" s="86" t="str">
        <f>Base!G16</f>
        <v>DO</v>
      </c>
      <c r="H16" s="86">
        <f>Base!H16</f>
        <v>40</v>
      </c>
      <c r="I16" s="86" t="str">
        <f>Base!I16</f>
        <v>EA</v>
      </c>
      <c r="J16" s="87"/>
      <c r="K16" s="88">
        <f t="shared" si="0"/>
        <v>0</v>
      </c>
      <c r="L16" s="86"/>
      <c r="M16" s="86"/>
      <c r="N16" s="86"/>
      <c r="O16" s="104">
        <v>54786</v>
      </c>
      <c r="P16" s="86">
        <f>Base!P16</f>
        <v>301</v>
      </c>
      <c r="Q16" s="38" t="s">
        <v>214</v>
      </c>
      <c r="R16" s="39" t="s">
        <v>206</v>
      </c>
      <c r="S16" s="58" t="s">
        <v>205</v>
      </c>
    </row>
    <row r="17" spans="1:19" ht="15.75" customHeight="1">
      <c r="A17" s="13">
        <v>1014</v>
      </c>
      <c r="B17" s="86">
        <f>Base!B17</f>
        <v>1560</v>
      </c>
      <c r="C17" s="86" t="str">
        <f>Base!C17</f>
        <v>01-HS1-5618</v>
      </c>
      <c r="D17" s="86" t="str">
        <f>Base!D17</f>
        <v>108192-1</v>
      </c>
      <c r="E17" s="86" t="str">
        <f>Base!E17</f>
        <v>SLOT INSERT,BASEME</v>
      </c>
      <c r="F17" s="86" t="str">
        <f>Base!F17</f>
        <v>N</v>
      </c>
      <c r="G17" s="86" t="str">
        <f>Base!G17</f>
        <v>DN</v>
      </c>
      <c r="H17" s="86">
        <f>Base!H17</f>
        <v>40</v>
      </c>
      <c r="I17" s="86" t="str">
        <f>Base!I17</f>
        <v>EA</v>
      </c>
      <c r="J17" s="87"/>
      <c r="K17" s="88">
        <f t="shared" si="0"/>
        <v>0</v>
      </c>
      <c r="L17" s="86"/>
      <c r="M17" s="86"/>
      <c r="N17" s="86"/>
      <c r="O17" s="104">
        <v>54786</v>
      </c>
      <c r="P17" s="86">
        <f>Base!P17</f>
        <v>189</v>
      </c>
      <c r="Q17" s="40" t="s">
        <v>214</v>
      </c>
      <c r="R17" s="39" t="s">
        <v>206</v>
      </c>
      <c r="S17" s="58" t="s">
        <v>205</v>
      </c>
    </row>
    <row r="18" spans="1:19" ht="15.75" customHeight="1">
      <c r="A18" s="13">
        <v>1015</v>
      </c>
      <c r="B18" s="86">
        <f>Base!B18</f>
        <v>5307</v>
      </c>
      <c r="C18" s="86" t="str">
        <f>Base!C18</f>
        <v>01-HS1-4974</v>
      </c>
      <c r="D18" s="86" t="str">
        <f>Base!D18</f>
        <v>108195-1</v>
      </c>
      <c r="E18" s="86" t="str">
        <f>Base!E18</f>
        <v>ECCENTRIC STUD</v>
      </c>
      <c r="F18" s="86" t="str">
        <f>Base!F18</f>
        <v>N</v>
      </c>
      <c r="G18" s="86" t="str">
        <f>Base!G18</f>
        <v>DC</v>
      </c>
      <c r="H18" s="86">
        <f>Base!H18</f>
        <v>100</v>
      </c>
      <c r="I18" s="86" t="str">
        <f>Base!I18</f>
        <v>EA</v>
      </c>
      <c r="J18" s="87"/>
      <c r="K18" s="88">
        <f t="shared" si="0"/>
        <v>0</v>
      </c>
      <c r="L18" s="86"/>
      <c r="M18" s="86"/>
      <c r="N18" s="86"/>
      <c r="O18" s="104">
        <v>54786</v>
      </c>
      <c r="P18" s="86">
        <f>Base!P18</f>
        <v>161</v>
      </c>
      <c r="Q18" s="38" t="s">
        <v>215</v>
      </c>
      <c r="R18" s="103" t="s">
        <v>216</v>
      </c>
      <c r="S18" s="58" t="s">
        <v>205</v>
      </c>
    </row>
    <row r="19" spans="1:19" ht="15.75" customHeight="1">
      <c r="A19" s="13">
        <v>1016</v>
      </c>
      <c r="B19" s="86">
        <f>Base!B19</f>
        <v>1680</v>
      </c>
      <c r="C19" s="86" t="str">
        <f>Base!C19</f>
        <v>01-HS1-5591</v>
      </c>
      <c r="D19" s="86" t="str">
        <f>Base!D19</f>
        <v>108125-3</v>
      </c>
      <c r="E19" s="86" t="str">
        <f>Base!E19</f>
        <v>CABLE ASSY,PULL</v>
      </c>
      <c r="F19" s="86" t="str">
        <f>Base!F19</f>
        <v>N</v>
      </c>
      <c r="G19" s="86" t="str">
        <f>Base!G19</f>
        <v>DO</v>
      </c>
      <c r="H19" s="86">
        <f>Base!H19</f>
        <v>50</v>
      </c>
      <c r="I19" s="86" t="str">
        <f>Base!I19</f>
        <v>EA</v>
      </c>
      <c r="J19" s="87"/>
      <c r="K19" s="88">
        <f t="shared" si="0"/>
        <v>0</v>
      </c>
      <c r="L19" s="86"/>
      <c r="M19" s="86"/>
      <c r="N19" s="86"/>
      <c r="O19" s="104">
        <v>54786</v>
      </c>
      <c r="P19" s="86">
        <f>Base!P19</f>
        <v>175</v>
      </c>
      <c r="Q19" s="38" t="s">
        <v>214</v>
      </c>
      <c r="R19" s="39" t="s">
        <v>206</v>
      </c>
      <c r="S19" s="58" t="s">
        <v>205</v>
      </c>
    </row>
    <row r="20" spans="1:19" ht="15.75" customHeight="1">
      <c r="A20" s="13">
        <v>1017</v>
      </c>
      <c r="B20" s="86">
        <f>Base!B20</f>
        <v>1680</v>
      </c>
      <c r="C20" s="86" t="str">
        <f>Base!C20</f>
        <v>01-HS1-4369</v>
      </c>
      <c r="D20" s="86" t="str">
        <f>Base!D20</f>
        <v>108136-1</v>
      </c>
      <c r="E20" s="86" t="str">
        <f>Base!E20</f>
        <v>ROLLER BEARING</v>
      </c>
      <c r="F20" s="86" t="str">
        <f>Base!F20</f>
        <v>N</v>
      </c>
      <c r="G20" s="86" t="str">
        <f>Base!G20</f>
        <v>DD</v>
      </c>
      <c r="H20" s="86">
        <f>Base!H20</f>
        <v>110</v>
      </c>
      <c r="I20" s="86" t="str">
        <f>Base!I20</f>
        <v>EA</v>
      </c>
      <c r="J20" s="87"/>
      <c r="K20" s="88">
        <f t="shared" si="0"/>
        <v>0</v>
      </c>
      <c r="L20" s="86"/>
      <c r="M20" s="86"/>
      <c r="N20" s="86"/>
      <c r="O20" s="104">
        <v>54786</v>
      </c>
      <c r="P20" s="86">
        <f>Base!P20</f>
        <v>147</v>
      </c>
      <c r="Q20" s="38" t="s">
        <v>214</v>
      </c>
      <c r="R20" s="39" t="s">
        <v>206</v>
      </c>
      <c r="S20" s="58" t="s">
        <v>205</v>
      </c>
    </row>
    <row r="21" spans="1:19" ht="15.75" customHeight="1">
      <c r="A21" s="13">
        <v>1018</v>
      </c>
      <c r="B21" s="86">
        <f>Base!B21</f>
        <v>5307</v>
      </c>
      <c r="C21" s="86" t="str">
        <f>Base!C21</f>
        <v>01-HS1-5269</v>
      </c>
      <c r="D21" s="86" t="str">
        <f>Base!D21</f>
        <v>108133-1</v>
      </c>
      <c r="E21" s="86" t="str">
        <f>Base!E21</f>
        <v>TRACK STUD BLOCK</v>
      </c>
      <c r="F21" s="86" t="str">
        <f>Base!F21</f>
        <v>N</v>
      </c>
      <c r="G21" s="86" t="str">
        <f>Base!G21</f>
        <v>DO</v>
      </c>
      <c r="H21" s="86">
        <f>Base!H21</f>
        <v>75</v>
      </c>
      <c r="I21" s="86" t="str">
        <f>Base!I21</f>
        <v>EA</v>
      </c>
      <c r="J21" s="87"/>
      <c r="K21" s="88">
        <f t="shared" si="0"/>
        <v>0</v>
      </c>
      <c r="L21" s="86"/>
      <c r="M21" s="86"/>
      <c r="N21" s="86"/>
      <c r="O21" s="104">
        <v>54786</v>
      </c>
      <c r="P21" s="86">
        <f>Base!P21</f>
        <v>189</v>
      </c>
      <c r="Q21" s="41" t="s">
        <v>218</v>
      </c>
      <c r="R21" s="39" t="s">
        <v>206</v>
      </c>
      <c r="S21" s="58" t="s">
        <v>205</v>
      </c>
    </row>
    <row r="22" spans="1:19" ht="15.75" customHeight="1">
      <c r="A22" s="13">
        <v>1019</v>
      </c>
      <c r="B22" s="86">
        <f>Base!B22</f>
        <v>1560</v>
      </c>
      <c r="C22" s="86" t="str">
        <f>Base!C22</f>
        <v>01-HS2-0267</v>
      </c>
      <c r="D22" s="86" t="str">
        <f>Base!D22</f>
        <v>108184-3</v>
      </c>
      <c r="E22" s="86" t="str">
        <f>Base!E22</f>
        <v>ROD,BASE</v>
      </c>
      <c r="F22" s="86" t="str">
        <f>Base!F22</f>
        <v>N</v>
      </c>
      <c r="G22" s="86" t="str">
        <f>Base!G22</f>
        <v>DD</v>
      </c>
      <c r="H22" s="86">
        <f>Base!H22</f>
        <v>50</v>
      </c>
      <c r="I22" s="86" t="str">
        <f>Base!I22</f>
        <v>EA</v>
      </c>
      <c r="J22" s="87"/>
      <c r="K22" s="88">
        <f t="shared" si="0"/>
        <v>0</v>
      </c>
      <c r="L22" s="86"/>
      <c r="M22" s="86"/>
      <c r="N22" s="86"/>
      <c r="O22" s="104">
        <v>54786</v>
      </c>
      <c r="P22" s="86">
        <f>Base!P22</f>
        <v>189</v>
      </c>
      <c r="Q22" s="41" t="s">
        <v>214</v>
      </c>
      <c r="R22" s="39" t="s">
        <v>206</v>
      </c>
      <c r="S22" s="58" t="s">
        <v>205</v>
      </c>
    </row>
    <row r="23" spans="1:19" ht="15.75" customHeight="1">
      <c r="A23" s="13">
        <v>1020</v>
      </c>
      <c r="B23" s="86">
        <f>Base!B23</f>
        <v>5360</v>
      </c>
      <c r="C23" s="86" t="str">
        <f>Base!C23</f>
        <v>01-HS1-4830</v>
      </c>
      <c r="D23" s="86" t="str">
        <f>Base!D23</f>
        <v>108062-1</v>
      </c>
      <c r="E23" s="86" t="str">
        <f>Base!E23</f>
        <v>VERTICAL ADJ SPRING</v>
      </c>
      <c r="F23" s="86" t="str">
        <f>Base!F23</f>
        <v>N</v>
      </c>
      <c r="G23" s="86" t="str">
        <f>Base!G23</f>
        <v>DN</v>
      </c>
      <c r="H23" s="86">
        <f>Base!H23</f>
        <v>100</v>
      </c>
      <c r="I23" s="86" t="str">
        <f>Base!I23</f>
        <v>EA</v>
      </c>
      <c r="J23" s="87"/>
      <c r="K23" s="88">
        <f t="shared" si="0"/>
        <v>0</v>
      </c>
      <c r="L23" s="86"/>
      <c r="M23" s="86"/>
      <c r="N23" s="86"/>
      <c r="O23" s="104">
        <v>54786</v>
      </c>
      <c r="P23" s="86">
        <f>Base!P23</f>
        <v>154</v>
      </c>
      <c r="Q23" s="41" t="s">
        <v>214</v>
      </c>
      <c r="R23" s="39" t="s">
        <v>206</v>
      </c>
      <c r="S23" s="58" t="s">
        <v>205</v>
      </c>
    </row>
    <row r="24" spans="1:19" ht="15.75" customHeight="1">
      <c r="A24" s="13">
        <v>1021</v>
      </c>
      <c r="B24" s="86">
        <f>Base!B24</f>
        <v>5305</v>
      </c>
      <c r="C24" s="86" t="str">
        <f>Base!C24</f>
        <v>01-HS1-3719</v>
      </c>
      <c r="D24" s="86" t="str">
        <f>Base!D24</f>
        <v>108108-2</v>
      </c>
      <c r="E24" s="86" t="str">
        <f>Base!E24</f>
        <v>SCREW</v>
      </c>
      <c r="F24" s="86" t="str">
        <f>Base!F24</f>
        <v>N</v>
      </c>
      <c r="G24" s="86" t="str">
        <f>Base!G24</f>
        <v>DN</v>
      </c>
      <c r="H24" s="86">
        <f>Base!H24</f>
        <v>100</v>
      </c>
      <c r="I24" s="86" t="str">
        <f>Base!I24</f>
        <v>EA</v>
      </c>
      <c r="J24" s="87"/>
      <c r="K24" s="88">
        <f t="shared" si="0"/>
        <v>0</v>
      </c>
      <c r="L24" s="86"/>
      <c r="M24" s="86"/>
      <c r="N24" s="86"/>
      <c r="O24" s="104">
        <v>54786</v>
      </c>
      <c r="P24" s="86">
        <f>Base!P24</f>
        <v>161</v>
      </c>
      <c r="Q24" s="41" t="s">
        <v>214</v>
      </c>
      <c r="R24" s="39" t="s">
        <v>206</v>
      </c>
      <c r="S24" s="58" t="s">
        <v>205</v>
      </c>
    </row>
    <row r="25" spans="1:19" ht="15.75" customHeight="1">
      <c r="A25" s="13">
        <v>1022</v>
      </c>
      <c r="B25" s="86">
        <f>Base!B25</f>
        <v>1560</v>
      </c>
      <c r="C25" s="86" t="str">
        <f>Base!C25</f>
        <v>01-HS1-5268</v>
      </c>
      <c r="D25" s="86" t="str">
        <f>Base!D25</f>
        <v>108198-1</v>
      </c>
      <c r="E25" s="86" t="str">
        <f>Base!E25</f>
        <v>SWIVEL RING ASSY</v>
      </c>
      <c r="F25" s="86" t="str">
        <f>Base!F25</f>
        <v>N</v>
      </c>
      <c r="G25" s="86" t="str">
        <f>Base!G25</f>
        <v>DN</v>
      </c>
      <c r="H25" s="86">
        <f>Base!H25</f>
        <v>15</v>
      </c>
      <c r="I25" s="86" t="str">
        <f>Base!I25</f>
        <v>EA</v>
      </c>
      <c r="J25" s="87"/>
      <c r="K25" s="88">
        <f t="shared" si="0"/>
        <v>0</v>
      </c>
      <c r="L25" s="86"/>
      <c r="M25" s="86"/>
      <c r="N25" s="86"/>
      <c r="O25" s="104">
        <v>54786</v>
      </c>
      <c r="P25" s="86">
        <f>Base!P25</f>
        <v>336</v>
      </c>
      <c r="Q25" s="38" t="s">
        <v>218</v>
      </c>
      <c r="R25" s="39" t="s">
        <v>206</v>
      </c>
      <c r="S25" s="58" t="s">
        <v>205</v>
      </c>
    </row>
    <row r="26" spans="1:19" ht="15.75" customHeight="1">
      <c r="A26" s="13">
        <v>1023</v>
      </c>
      <c r="B26" s="86">
        <f>Base!B26</f>
        <v>2510</v>
      </c>
      <c r="C26" s="86" t="str">
        <f>Base!C26</f>
        <v>01-HS2-8093</v>
      </c>
      <c r="D26" s="86" t="str">
        <f>Base!D26</f>
        <v>108138-2</v>
      </c>
      <c r="E26" s="86" t="str">
        <f>Base!E26</f>
        <v xml:space="preserve">DIAGONAL </v>
      </c>
      <c r="F26" s="86" t="str">
        <f>Base!F26</f>
        <v>N</v>
      </c>
      <c r="G26" s="86" t="str">
        <f>Base!G26</f>
        <v>DN</v>
      </c>
      <c r="H26" s="86">
        <f>Base!H26</f>
        <v>12</v>
      </c>
      <c r="I26" s="86" t="str">
        <f>Base!I26</f>
        <v>EA</v>
      </c>
      <c r="J26" s="87"/>
      <c r="K26" s="88">
        <f t="shared" si="0"/>
        <v>0</v>
      </c>
      <c r="L26" s="86"/>
      <c r="M26" s="86"/>
      <c r="N26" s="86"/>
      <c r="O26" s="104">
        <v>54786</v>
      </c>
      <c r="P26" s="86">
        <f>Base!P26</f>
        <v>182</v>
      </c>
      <c r="Q26" s="38" t="s">
        <v>214</v>
      </c>
      <c r="R26" s="39" t="s">
        <v>206</v>
      </c>
      <c r="S26" s="58" t="s">
        <v>205</v>
      </c>
    </row>
    <row r="27" spans="1:19" ht="15.75" customHeight="1">
      <c r="A27" s="13">
        <v>1024</v>
      </c>
      <c r="B27" s="86">
        <f>Base!B27</f>
        <v>5340</v>
      </c>
      <c r="C27" s="86" t="str">
        <f>Base!C27</f>
        <v>01-HS1-4827</v>
      </c>
      <c r="D27" s="86" t="str">
        <f>Base!D27</f>
        <v>108121-1</v>
      </c>
      <c r="E27" s="86" t="str">
        <f>Base!E27</f>
        <v>BRACKET,EA CONTROL</v>
      </c>
      <c r="F27" s="86" t="str">
        <f>Base!F27</f>
        <v>N</v>
      </c>
      <c r="G27" s="86" t="str">
        <f>Base!G27</f>
        <v>DN</v>
      </c>
      <c r="H27" s="86">
        <f>Base!H27</f>
        <v>30</v>
      </c>
      <c r="I27" s="86" t="str">
        <f>Base!I27</f>
        <v>EA</v>
      </c>
      <c r="J27" s="87"/>
      <c r="K27" s="88">
        <f t="shared" si="0"/>
        <v>0</v>
      </c>
      <c r="L27" s="86"/>
      <c r="M27" s="86"/>
      <c r="N27" s="86"/>
      <c r="O27" s="104">
        <v>54786</v>
      </c>
      <c r="P27" s="86">
        <f>Base!P27</f>
        <v>196</v>
      </c>
      <c r="Q27" s="38" t="s">
        <v>214</v>
      </c>
      <c r="R27" s="39" t="s">
        <v>206</v>
      </c>
      <c r="S27" s="58" t="s">
        <v>205</v>
      </c>
    </row>
    <row r="28" spans="1:19" ht="15.75" customHeight="1">
      <c r="A28" s="13">
        <v>1025</v>
      </c>
      <c r="B28" s="86">
        <f>Base!B28</f>
        <v>1680</v>
      </c>
      <c r="C28" s="86" t="str">
        <f>Base!C28</f>
        <v>01-HS1-4089</v>
      </c>
      <c r="D28" s="86" t="str">
        <f>Base!D28</f>
        <v>108065-1</v>
      </c>
      <c r="E28" s="86" t="str">
        <f>Base!E28</f>
        <v>FLOOR TRACK</v>
      </c>
      <c r="F28" s="86" t="str">
        <f>Base!F28</f>
        <v>N</v>
      </c>
      <c r="G28" s="86" t="str">
        <f>Base!G28</f>
        <v>DN</v>
      </c>
      <c r="H28" s="86">
        <f>Base!H28</f>
        <v>100</v>
      </c>
      <c r="I28" s="86" t="str">
        <f>Base!I28</f>
        <v>EA</v>
      </c>
      <c r="J28" s="87"/>
      <c r="K28" s="88">
        <f t="shared" si="0"/>
        <v>0</v>
      </c>
      <c r="L28" s="86"/>
      <c r="M28" s="86"/>
      <c r="N28" s="86"/>
      <c r="O28" s="104">
        <v>54786</v>
      </c>
      <c r="P28" s="86">
        <f>Base!P28</f>
        <v>175</v>
      </c>
      <c r="Q28" s="38" t="s">
        <v>214</v>
      </c>
      <c r="R28" s="39" t="s">
        <v>206</v>
      </c>
      <c r="S28" s="58" t="s">
        <v>205</v>
      </c>
    </row>
    <row r="29" spans="1:19" ht="15.75" customHeight="1">
      <c r="A29" s="13">
        <v>1026</v>
      </c>
      <c r="B29" s="86">
        <f>Base!B29</f>
        <v>1680</v>
      </c>
      <c r="C29" s="86" t="str">
        <f>Base!C29</f>
        <v>01-HS1-4649</v>
      </c>
      <c r="D29" s="86" t="str">
        <f>Base!D29</f>
        <v>108124-1</v>
      </c>
      <c r="E29" s="86" t="str">
        <f>Base!E29</f>
        <v>SWIVEL RE.HANDLE</v>
      </c>
      <c r="F29" s="86" t="str">
        <f>Base!F29</f>
        <v>N</v>
      </c>
      <c r="G29" s="86" t="str">
        <f>Base!G29</f>
        <v>DN</v>
      </c>
      <c r="H29" s="86">
        <f>Base!H29</f>
        <v>50</v>
      </c>
      <c r="I29" s="86" t="str">
        <f>Base!I29</f>
        <v>EA</v>
      </c>
      <c r="J29" s="87"/>
      <c r="K29" s="88">
        <f t="shared" si="0"/>
        <v>0</v>
      </c>
      <c r="L29" s="86"/>
      <c r="M29" s="86"/>
      <c r="N29" s="86"/>
      <c r="O29" s="104">
        <v>54786</v>
      </c>
      <c r="P29" s="86">
        <f>Base!P29</f>
        <v>217</v>
      </c>
      <c r="Q29" s="38" t="s">
        <v>218</v>
      </c>
      <c r="R29" s="39" t="s">
        <v>206</v>
      </c>
      <c r="S29" s="58" t="s">
        <v>205</v>
      </c>
    </row>
    <row r="30" spans="1:19" ht="15.75" customHeight="1">
      <c r="A30" s="13">
        <v>1027</v>
      </c>
      <c r="B30" s="86">
        <f>Base!B30</f>
        <v>1560</v>
      </c>
      <c r="C30" s="86" t="str">
        <f>Base!C30</f>
        <v>01-HS1-5620</v>
      </c>
      <c r="D30" s="86" t="str">
        <f>Base!D30</f>
        <v>108192-2</v>
      </c>
      <c r="E30" s="86" t="str">
        <f>Base!E30</f>
        <v>SLOT INSERT,BASEME</v>
      </c>
      <c r="F30" s="86" t="str">
        <f>Base!F30</f>
        <v>N</v>
      </c>
      <c r="G30" s="86" t="str">
        <f>Base!G30</f>
        <v>DN</v>
      </c>
      <c r="H30" s="86">
        <f>Base!H30</f>
        <v>40</v>
      </c>
      <c r="I30" s="86" t="str">
        <f>Base!I30</f>
        <v>EA</v>
      </c>
      <c r="J30" s="87"/>
      <c r="K30" s="88">
        <f t="shared" si="0"/>
        <v>0</v>
      </c>
      <c r="L30" s="86"/>
      <c r="M30" s="86"/>
      <c r="N30" s="86"/>
      <c r="O30" s="104">
        <v>54786</v>
      </c>
      <c r="P30" s="86">
        <f>Base!P30</f>
        <v>189</v>
      </c>
      <c r="Q30" s="38" t="s">
        <v>214</v>
      </c>
      <c r="R30" s="39" t="s">
        <v>206</v>
      </c>
      <c r="S30" s="58" t="s">
        <v>205</v>
      </c>
    </row>
    <row r="31" spans="1:19" ht="15.75" customHeight="1">
      <c r="A31" s="13">
        <v>1028</v>
      </c>
      <c r="B31" s="86">
        <f>Base!B31</f>
        <v>1560</v>
      </c>
      <c r="C31" s="86" t="str">
        <f>Base!C31</f>
        <v>01-HS1-5345</v>
      </c>
      <c r="D31" s="86" t="str">
        <f>Base!D31</f>
        <v>108039-3</v>
      </c>
      <c r="E31" s="86" t="str">
        <f>Base!E31</f>
        <v>LEFT STRUT</v>
      </c>
      <c r="F31" s="86" t="str">
        <f>Base!F31</f>
        <v>N</v>
      </c>
      <c r="G31" s="86" t="str">
        <f>Base!G31</f>
        <v>DN</v>
      </c>
      <c r="H31" s="86">
        <f>Base!H31</f>
        <v>12</v>
      </c>
      <c r="I31" s="86" t="str">
        <f>Base!I31</f>
        <v>EA</v>
      </c>
      <c r="J31" s="87"/>
      <c r="K31" s="88">
        <f t="shared" si="0"/>
        <v>0</v>
      </c>
      <c r="L31" s="86"/>
      <c r="M31" s="86"/>
      <c r="N31" s="86"/>
      <c r="O31" s="104">
        <v>54786</v>
      </c>
      <c r="P31" s="86">
        <f>Base!P31</f>
        <v>294</v>
      </c>
      <c r="Q31" s="38" t="s">
        <v>214</v>
      </c>
      <c r="R31" s="39" t="s">
        <v>206</v>
      </c>
      <c r="S31" s="58" t="s">
        <v>205</v>
      </c>
    </row>
    <row r="32" spans="1:19" ht="15.75" customHeight="1">
      <c r="A32" s="13">
        <v>1029</v>
      </c>
      <c r="B32" s="86">
        <f>Base!B32</f>
        <v>5340</v>
      </c>
      <c r="C32" s="86" t="str">
        <f>Base!C32</f>
        <v>01-HS1-6039</v>
      </c>
      <c r="D32" s="86" t="str">
        <f>Base!D32</f>
        <v>108091-1</v>
      </c>
      <c r="E32" s="86" t="str">
        <f>Base!E32</f>
        <v>FIRE EXT BRACKET UP</v>
      </c>
      <c r="F32" s="86" t="str">
        <f>Base!F32</f>
        <v>N</v>
      </c>
      <c r="G32" s="86" t="str">
        <f>Base!G32</f>
        <v>DN</v>
      </c>
      <c r="H32" s="86">
        <f>Base!H32</f>
        <v>10</v>
      </c>
      <c r="I32" s="86" t="str">
        <f>Base!I32</f>
        <v>EA</v>
      </c>
      <c r="J32" s="87"/>
      <c r="K32" s="88">
        <f t="shared" si="0"/>
        <v>0</v>
      </c>
      <c r="L32" s="86"/>
      <c r="M32" s="86"/>
      <c r="N32" s="86"/>
      <c r="O32" s="104">
        <v>54786</v>
      </c>
      <c r="P32" s="86">
        <f>Base!P32</f>
        <v>168</v>
      </c>
      <c r="Q32" s="38" t="s">
        <v>214</v>
      </c>
      <c r="R32" s="39" t="s">
        <v>206</v>
      </c>
      <c r="S32" s="58" t="s">
        <v>205</v>
      </c>
    </row>
    <row r="33" spans="1:19" ht="15.75" customHeight="1">
      <c r="A33" s="13">
        <v>1030</v>
      </c>
      <c r="B33" s="86">
        <f>Base!B33</f>
        <v>1560</v>
      </c>
      <c r="C33" s="86" t="str">
        <f>Base!C33</f>
        <v>01-HS1-5343</v>
      </c>
      <c r="D33" s="86" t="str">
        <f>Base!D33</f>
        <v>108039-1</v>
      </c>
      <c r="E33" s="86" t="str">
        <f>Base!E33</f>
        <v>RIGHT STRUT</v>
      </c>
      <c r="F33" s="86" t="str">
        <f>Base!F33</f>
        <v>N</v>
      </c>
      <c r="G33" s="86" t="str">
        <f>Base!G33</f>
        <v>DN</v>
      </c>
      <c r="H33" s="86">
        <f>Base!H33</f>
        <v>12</v>
      </c>
      <c r="I33" s="86" t="str">
        <f>Base!I33</f>
        <v>EA</v>
      </c>
      <c r="J33" s="87"/>
      <c r="K33" s="88">
        <f t="shared" si="0"/>
        <v>0</v>
      </c>
      <c r="L33" s="86"/>
      <c r="M33" s="86"/>
      <c r="N33" s="86"/>
      <c r="O33" s="104">
        <v>54786</v>
      </c>
      <c r="P33" s="86">
        <f>Base!P33</f>
        <v>294</v>
      </c>
      <c r="Q33" s="42" t="s">
        <v>214</v>
      </c>
      <c r="R33" s="39" t="s">
        <v>206</v>
      </c>
      <c r="S33" s="58" t="s">
        <v>205</v>
      </c>
    </row>
    <row r="34" spans="1:19" ht="15.75" customHeight="1">
      <c r="A34" s="13">
        <v>1031</v>
      </c>
      <c r="B34" s="86">
        <f>Base!B34</f>
        <v>1560</v>
      </c>
      <c r="C34" s="86" t="str">
        <f>Base!C34</f>
        <v>01-HS2-0268</v>
      </c>
      <c r="D34" s="86" t="str">
        <f>Base!D34</f>
        <v>108184-1</v>
      </c>
      <c r="E34" s="86" t="str">
        <f>Base!E34</f>
        <v>ROD,BASE</v>
      </c>
      <c r="F34" s="86" t="str">
        <f>Base!F34</f>
        <v>N</v>
      </c>
      <c r="G34" s="86" t="str">
        <f>Base!G34</f>
        <v>DN</v>
      </c>
      <c r="H34" s="86">
        <f>Base!H34</f>
        <v>18</v>
      </c>
      <c r="I34" s="86" t="str">
        <f>Base!I34</f>
        <v>EA</v>
      </c>
      <c r="J34" s="87"/>
      <c r="K34" s="88">
        <f t="shared" si="0"/>
        <v>0</v>
      </c>
      <c r="L34" s="86"/>
      <c r="M34" s="86"/>
      <c r="N34" s="86"/>
      <c r="O34" s="104">
        <v>54786</v>
      </c>
      <c r="P34" s="86">
        <f>Base!P34</f>
        <v>189</v>
      </c>
      <c r="Q34" s="41" t="s">
        <v>214</v>
      </c>
      <c r="R34" s="39" t="s">
        <v>206</v>
      </c>
      <c r="S34" s="58" t="s">
        <v>205</v>
      </c>
    </row>
    <row r="35" spans="1:19" ht="15.75" customHeight="1">
      <c r="A35" s="13">
        <v>1032</v>
      </c>
      <c r="B35" s="86">
        <f>Base!B35</f>
        <v>1560</v>
      </c>
      <c r="C35" s="86" t="str">
        <f>Base!C35</f>
        <v>01-HS1-7723</v>
      </c>
      <c r="D35" s="86" t="str">
        <f>Base!D35</f>
        <v>M2742630151B</v>
      </c>
      <c r="E35" s="86" t="str">
        <f>Base!E35</f>
        <v>RING,RETAIN,C/S CAD</v>
      </c>
      <c r="F35" s="86" t="str">
        <f>Base!F35</f>
        <v>N</v>
      </c>
      <c r="G35" s="86" t="str">
        <f>Base!G35</f>
        <v>DN</v>
      </c>
      <c r="H35" s="86">
        <f>Base!H35</f>
        <v>225</v>
      </c>
      <c r="I35" s="86" t="str">
        <f>Base!I35</f>
        <v>EA</v>
      </c>
      <c r="J35" s="87"/>
      <c r="K35" s="88">
        <f t="shared" si="0"/>
        <v>0</v>
      </c>
      <c r="L35" s="86"/>
      <c r="M35" s="86"/>
      <c r="N35" s="86"/>
      <c r="O35" s="104">
        <v>54786</v>
      </c>
      <c r="P35" s="86">
        <f>Base!P35</f>
        <v>189</v>
      </c>
      <c r="Q35" s="41" t="s">
        <v>214</v>
      </c>
      <c r="R35" s="39" t="s">
        <v>206</v>
      </c>
      <c r="S35" s="58" t="s">
        <v>205</v>
      </c>
    </row>
    <row r="36" spans="1:19" ht="15.75" customHeight="1">
      <c r="A36" s="13">
        <v>1033</v>
      </c>
      <c r="B36" s="86">
        <f>Base!B36</f>
        <v>1680</v>
      </c>
      <c r="C36" s="86" t="str">
        <f>Base!C36</f>
        <v>01-HS2-2363</v>
      </c>
      <c r="D36" s="86" t="str">
        <f>Base!D36</f>
        <v>108037-1</v>
      </c>
      <c r="E36" s="86" t="str">
        <f>Base!E36</f>
        <v>MID FITTING</v>
      </c>
      <c r="F36" s="86" t="str">
        <f>Base!F36</f>
        <v>N</v>
      </c>
      <c r="G36" s="86" t="str">
        <f>Base!G36</f>
        <v>DN</v>
      </c>
      <c r="H36" s="86">
        <f>Base!H36</f>
        <v>12</v>
      </c>
      <c r="I36" s="86" t="str">
        <f>Base!I36</f>
        <v>EA</v>
      </c>
      <c r="J36" s="87"/>
      <c r="K36" s="88">
        <f t="shared" si="0"/>
        <v>0</v>
      </c>
      <c r="L36" s="86"/>
      <c r="M36" s="86"/>
      <c r="N36" s="86"/>
      <c r="O36" s="104">
        <v>54786</v>
      </c>
      <c r="P36" s="86">
        <f>Base!P36</f>
        <v>189</v>
      </c>
      <c r="Q36" s="41" t="s">
        <v>214</v>
      </c>
      <c r="R36" s="39" t="s">
        <v>206</v>
      </c>
      <c r="S36" s="58" t="s">
        <v>205</v>
      </c>
    </row>
    <row r="37" spans="1:19" ht="15.75" customHeight="1">
      <c r="A37" s="13">
        <v>1034</v>
      </c>
      <c r="B37" s="86">
        <f>Base!B37</f>
        <v>1560</v>
      </c>
      <c r="C37" s="86" t="str">
        <f>Base!C37</f>
        <v>01-HS1-5344</v>
      </c>
      <c r="D37" s="86" t="str">
        <f>Base!D37</f>
        <v>108039-2</v>
      </c>
      <c r="E37" s="86" t="str">
        <f>Base!E37</f>
        <v>STRUT</v>
      </c>
      <c r="F37" s="86" t="str">
        <f>Base!F37</f>
        <v>N</v>
      </c>
      <c r="G37" s="86" t="str">
        <f>Base!G37</f>
        <v>DN</v>
      </c>
      <c r="H37" s="86">
        <f>Base!H37</f>
        <v>6</v>
      </c>
      <c r="I37" s="86" t="str">
        <f>Base!I37</f>
        <v>EA</v>
      </c>
      <c r="J37" s="87"/>
      <c r="K37" s="88">
        <f t="shared" si="0"/>
        <v>0</v>
      </c>
      <c r="L37" s="86"/>
      <c r="M37" s="86"/>
      <c r="N37" s="86"/>
      <c r="O37" s="104">
        <v>54786</v>
      </c>
      <c r="P37" s="86">
        <f>Base!P37</f>
        <v>294</v>
      </c>
      <c r="Q37" s="38" t="s">
        <v>214</v>
      </c>
      <c r="R37" s="39" t="s">
        <v>206</v>
      </c>
      <c r="S37" s="58" t="s">
        <v>205</v>
      </c>
    </row>
    <row r="38" spans="1:19" ht="15.75" customHeight="1">
      <c r="A38" s="13">
        <v>1035</v>
      </c>
      <c r="B38" s="86">
        <f>Base!B38</f>
        <v>5340</v>
      </c>
      <c r="C38" s="86" t="str">
        <f>Base!C38</f>
        <v>01-HS1-5384</v>
      </c>
      <c r="D38" s="86" t="str">
        <f>Base!D38</f>
        <v>108122-1</v>
      </c>
      <c r="E38" s="86" t="str">
        <f>Base!E38</f>
        <v>S HANDLE FLT,MECH</v>
      </c>
      <c r="F38" s="86" t="str">
        <f>Base!F38</f>
        <v>N</v>
      </c>
      <c r="G38" s="86" t="str">
        <f>Base!G38</f>
        <v>DO</v>
      </c>
      <c r="H38" s="86">
        <f>Base!H38</f>
        <v>30</v>
      </c>
      <c r="I38" s="86" t="str">
        <f>Base!I38</f>
        <v>EA</v>
      </c>
      <c r="J38" s="87"/>
      <c r="K38" s="88">
        <f t="shared" si="0"/>
        <v>0</v>
      </c>
      <c r="L38" s="86"/>
      <c r="M38" s="86"/>
      <c r="N38" s="86"/>
      <c r="O38" s="104">
        <v>54786</v>
      </c>
      <c r="P38" s="86">
        <f>Base!P38</f>
        <v>175</v>
      </c>
      <c r="Q38" s="38" t="s">
        <v>218</v>
      </c>
      <c r="R38" s="39" t="s">
        <v>206</v>
      </c>
      <c r="S38" s="58" t="s">
        <v>205</v>
      </c>
    </row>
    <row r="39" spans="1:19" ht="15.75" customHeight="1">
      <c r="A39" s="13">
        <v>1036</v>
      </c>
      <c r="B39" s="86">
        <f>Base!B39</f>
        <v>6520</v>
      </c>
      <c r="C39" s="86" t="str">
        <f>Base!C39</f>
        <v>01-HS1-5415</v>
      </c>
      <c r="D39" s="86" t="str">
        <f>Base!D39</f>
        <v>108013-1</v>
      </c>
      <c r="E39" s="86" t="str">
        <f>Base!E39</f>
        <v>HEADREST CUSHION AY</v>
      </c>
      <c r="F39" s="86" t="str">
        <f>Base!F39</f>
        <v>N</v>
      </c>
      <c r="G39" s="86" t="str">
        <f>Base!G39</f>
        <v>DO</v>
      </c>
      <c r="H39" s="86">
        <f>Base!H39</f>
        <v>45</v>
      </c>
      <c r="I39" s="86" t="str">
        <f>Base!I39</f>
        <v>EA</v>
      </c>
      <c r="J39" s="87"/>
      <c r="K39" s="88">
        <f t="shared" si="0"/>
        <v>0</v>
      </c>
      <c r="L39" s="86"/>
      <c r="M39" s="86"/>
      <c r="N39" s="86"/>
      <c r="O39" s="104">
        <v>54786</v>
      </c>
      <c r="P39" s="86">
        <f>Base!P39</f>
        <v>203</v>
      </c>
      <c r="Q39" s="38" t="s">
        <v>218</v>
      </c>
      <c r="R39" s="39" t="s">
        <v>206</v>
      </c>
      <c r="S39" s="58" t="s">
        <v>205</v>
      </c>
    </row>
    <row r="40" spans="1:19" ht="15.75" customHeight="1">
      <c r="A40" s="13">
        <v>1037</v>
      </c>
      <c r="B40" s="86">
        <f>Base!B40</f>
        <v>5305</v>
      </c>
      <c r="C40" s="86" t="str">
        <f>Base!C40</f>
        <v>01-HS1-3720</v>
      </c>
      <c r="D40" s="86" t="str">
        <f>Base!D40</f>
        <v>108108-1</v>
      </c>
      <c r="E40" s="86" t="str">
        <f>Base!E40</f>
        <v>SCREW</v>
      </c>
      <c r="F40" s="86" t="str">
        <f>Base!F40</f>
        <v>N</v>
      </c>
      <c r="G40" s="86" t="str">
        <f>Base!G40</f>
        <v>DD</v>
      </c>
      <c r="H40" s="86">
        <f>Base!H40</f>
        <v>1600</v>
      </c>
      <c r="I40" s="86" t="str">
        <f>Base!I40</f>
        <v>EA</v>
      </c>
      <c r="J40" s="87"/>
      <c r="K40" s="88">
        <f t="shared" si="0"/>
        <v>0</v>
      </c>
      <c r="L40" s="86"/>
      <c r="M40" s="86"/>
      <c r="N40" s="86"/>
      <c r="O40" s="104">
        <v>54786</v>
      </c>
      <c r="P40" s="86">
        <f>Base!P40</f>
        <v>231</v>
      </c>
      <c r="Q40" s="38" t="s">
        <v>214</v>
      </c>
      <c r="R40" s="39" t="s">
        <v>206</v>
      </c>
      <c r="S40" s="58" t="s">
        <v>205</v>
      </c>
    </row>
    <row r="41" spans="1:19" ht="15.75" customHeight="1">
      <c r="A41" s="13">
        <v>1038</v>
      </c>
      <c r="B41" s="86">
        <f>Base!B41</f>
        <v>5341</v>
      </c>
      <c r="C41" s="86" t="str">
        <f>Base!C41</f>
        <v>01-HS1-6041</v>
      </c>
      <c r="D41" s="86" t="str">
        <f>Base!D41</f>
        <v>108091-2</v>
      </c>
      <c r="E41" s="86" t="str">
        <f>Base!E41</f>
        <v>FIRE EXT BRACKET LO</v>
      </c>
      <c r="F41" s="86" t="str">
        <f>Base!F41</f>
        <v>N</v>
      </c>
      <c r="G41" s="86" t="str">
        <f>Base!G41</f>
        <v>DO</v>
      </c>
      <c r="H41" s="86">
        <f>Base!H41</f>
        <v>12</v>
      </c>
      <c r="I41" s="86" t="str">
        <f>Base!I41</f>
        <v>EA</v>
      </c>
      <c r="J41" s="87"/>
      <c r="K41" s="88">
        <f t="shared" si="0"/>
        <v>0</v>
      </c>
      <c r="L41" s="86"/>
      <c r="M41" s="86"/>
      <c r="N41" s="86"/>
      <c r="O41" s="104">
        <v>54786</v>
      </c>
      <c r="P41" s="86">
        <f>Base!P41</f>
        <v>161</v>
      </c>
      <c r="Q41" s="38" t="s">
        <v>214</v>
      </c>
      <c r="R41" s="39" t="s">
        <v>206</v>
      </c>
      <c r="S41" s="58" t="s">
        <v>205</v>
      </c>
    </row>
    <row r="42" spans="1:19" ht="15.75" customHeight="1">
      <c r="A42" s="13">
        <v>1039</v>
      </c>
      <c r="B42" s="86" t="str">
        <f>Base!B42</f>
        <v>1680</v>
      </c>
      <c r="C42" s="86" t="str">
        <f>Base!C42</f>
        <v>01-HS1-6369</v>
      </c>
      <c r="D42" s="86" t="str">
        <f>Base!D42</f>
        <v>108045-2</v>
      </c>
      <c r="E42" s="86" t="str">
        <f>Base!E42</f>
        <v>BUCKET, PILOT/CO-PILOT</v>
      </c>
      <c r="F42" s="86" t="str">
        <f>Base!F42</f>
        <v>N</v>
      </c>
      <c r="G42" s="86" t="str">
        <f>Base!G42</f>
        <v>DD</v>
      </c>
      <c r="H42" s="86">
        <f>Base!H42</f>
        <v>10</v>
      </c>
      <c r="I42" s="86" t="str">
        <f>Base!I42</f>
        <v>EA</v>
      </c>
      <c r="J42" s="87"/>
      <c r="K42" s="88">
        <f t="shared" si="0"/>
        <v>0</v>
      </c>
      <c r="L42" s="86"/>
      <c r="M42" s="86"/>
      <c r="N42" s="86"/>
      <c r="O42" s="104">
        <v>54786</v>
      </c>
      <c r="P42" s="86">
        <f>Base!P42</f>
        <v>367</v>
      </c>
      <c r="Q42" s="38" t="s">
        <v>214</v>
      </c>
      <c r="R42" s="39" t="s">
        <v>206</v>
      </c>
      <c r="S42" s="58" t="s">
        <v>205</v>
      </c>
    </row>
    <row r="43" spans="1:19" ht="15.75" customHeight="1">
      <c r="A43" s="13">
        <v>1040</v>
      </c>
      <c r="B43" s="86" t="str">
        <f>Base!B43</f>
        <v>6610</v>
      </c>
      <c r="C43" s="86" t="str">
        <f>Base!C43</f>
        <v>01-HS1-4968</v>
      </c>
      <c r="D43" s="86" t="str">
        <f>Base!D43</f>
        <v>108042-3</v>
      </c>
      <c r="E43" s="86" t="str">
        <f>Base!E43</f>
        <v>WIRE HOLDER CAP</v>
      </c>
      <c r="F43" s="86" t="str">
        <f>Base!F43</f>
        <v>N</v>
      </c>
      <c r="G43" s="86" t="str">
        <f>Base!G43</f>
        <v>DN</v>
      </c>
      <c r="H43" s="86">
        <f>Base!H43</f>
        <v>12</v>
      </c>
      <c r="I43" s="86" t="str">
        <f>Base!I43</f>
        <v>EA</v>
      </c>
      <c r="J43" s="87"/>
      <c r="K43" s="88">
        <f t="shared" si="0"/>
        <v>0</v>
      </c>
      <c r="L43" s="86"/>
      <c r="M43" s="86"/>
      <c r="N43" s="86"/>
      <c r="O43" s="104">
        <v>54786</v>
      </c>
      <c r="P43" s="86">
        <f>Base!P43</f>
        <v>217</v>
      </c>
      <c r="Q43" s="38" t="s">
        <v>215</v>
      </c>
      <c r="R43" s="103" t="s">
        <v>216</v>
      </c>
      <c r="S43" s="58" t="s">
        <v>205</v>
      </c>
    </row>
    <row r="44" spans="1:19" ht="15.75" customHeight="1">
      <c r="A44" s="13">
        <v>1041</v>
      </c>
      <c r="B44" s="86" t="str">
        <f>Base!B44</f>
        <v>5975</v>
      </c>
      <c r="C44" s="86" t="str">
        <f>Base!C44</f>
        <v>01-HS1-4821</v>
      </c>
      <c r="D44" s="86" t="str">
        <f>Base!D44</f>
        <v>108042-2</v>
      </c>
      <c r="E44" s="86" t="str">
        <f>Base!E44</f>
        <v>WIRE HOLDER BASE</v>
      </c>
      <c r="F44" s="86" t="str">
        <f>Base!F44</f>
        <v>N</v>
      </c>
      <c r="G44" s="86" t="str">
        <f>Base!G44</f>
        <v>DN</v>
      </c>
      <c r="H44" s="86">
        <f>Base!H44</f>
        <v>12</v>
      </c>
      <c r="I44" s="86" t="str">
        <f>Base!I44</f>
        <v>EA</v>
      </c>
      <c r="J44" s="87"/>
      <c r="K44" s="88">
        <f t="shared" si="0"/>
        <v>0</v>
      </c>
      <c r="L44" s="86"/>
      <c r="M44" s="86"/>
      <c r="N44" s="86"/>
      <c r="O44" s="104">
        <v>54786</v>
      </c>
      <c r="P44" s="86">
        <f>Base!P44</f>
        <v>217</v>
      </c>
      <c r="Q44" s="38" t="s">
        <v>214</v>
      </c>
      <c r="R44" s="39" t="s">
        <v>206</v>
      </c>
      <c r="S44" s="58" t="s">
        <v>205</v>
      </c>
    </row>
    <row r="45" spans="1:19" s="89" customFormat="1" ht="15.75" customHeight="1">
      <c r="A45" s="13">
        <v>1042</v>
      </c>
      <c r="B45" s="86" t="str">
        <f>Base!B45</f>
        <v>1560</v>
      </c>
      <c r="C45" s="86" t="str">
        <f>Base!C45</f>
        <v>01-HS1-5937</v>
      </c>
      <c r="D45" s="86" t="str">
        <f>Base!D45</f>
        <v>108035-2</v>
      </c>
      <c r="E45" s="86" t="str">
        <f>Base!E45</f>
        <v>GUIDE TUBE</v>
      </c>
      <c r="F45" s="86" t="str">
        <f>Base!F45</f>
        <v>N</v>
      </c>
      <c r="G45" s="86" t="str">
        <f>Base!G45</f>
        <v>DN</v>
      </c>
      <c r="H45" s="86">
        <f>Base!H45</f>
        <v>12</v>
      </c>
      <c r="I45" s="86" t="str">
        <f>Base!I45</f>
        <v>EA</v>
      </c>
      <c r="J45" s="87"/>
      <c r="K45" s="88">
        <f t="shared" si="0"/>
        <v>0</v>
      </c>
      <c r="L45" s="86"/>
      <c r="M45" s="86"/>
      <c r="N45" s="86"/>
      <c r="O45" s="104">
        <v>54786</v>
      </c>
      <c r="P45" s="86">
        <f>Base!P45</f>
        <v>203</v>
      </c>
      <c r="Q45" s="40" t="s">
        <v>214</v>
      </c>
      <c r="R45" s="39" t="s">
        <v>206</v>
      </c>
      <c r="S45" s="58" t="s">
        <v>205</v>
      </c>
    </row>
    <row r="46" spans="1:19" s="89" customFormat="1" ht="15.75" customHeight="1">
      <c r="A46" s="13">
        <v>1043</v>
      </c>
      <c r="B46" s="86" t="str">
        <f>Base!B46</f>
        <v>5340</v>
      </c>
      <c r="C46" s="86" t="str">
        <f>Base!C46</f>
        <v>01-HS1-6038</v>
      </c>
      <c r="D46" s="86" t="str">
        <f>Base!D46</f>
        <v>108090-1</v>
      </c>
      <c r="E46" s="86" t="str">
        <f>Base!E46</f>
        <v>BRACKET, CRASH AXE</v>
      </c>
      <c r="F46" s="86" t="str">
        <f>Base!F46</f>
        <v>N</v>
      </c>
      <c r="G46" s="86" t="str">
        <f>Base!G46</f>
        <v>DN</v>
      </c>
      <c r="H46" s="86">
        <f>Base!H46</f>
        <v>12</v>
      </c>
      <c r="I46" s="86" t="str">
        <f>Base!I46</f>
        <v>EA</v>
      </c>
      <c r="J46" s="87"/>
      <c r="K46" s="88">
        <f t="shared" si="0"/>
        <v>0</v>
      </c>
      <c r="L46" s="86"/>
      <c r="M46" s="86"/>
      <c r="N46" s="86"/>
      <c r="O46" s="104">
        <v>54786</v>
      </c>
      <c r="P46" s="86">
        <f>Base!P46</f>
        <v>175</v>
      </c>
      <c r="Q46" s="38" t="s">
        <v>214</v>
      </c>
      <c r="R46" s="39" t="s">
        <v>206</v>
      </c>
      <c r="S46" s="58" t="s">
        <v>205</v>
      </c>
    </row>
    <row r="47" spans="1:19" ht="15.75" customHeight="1">
      <c r="A47" s="13">
        <v>1044</v>
      </c>
      <c r="B47" s="86" t="str">
        <f>Base!B47</f>
        <v>1560</v>
      </c>
      <c r="C47" s="86" t="str">
        <f>Base!C47</f>
        <v>01-HS1-5936</v>
      </c>
      <c r="D47" s="86" t="str">
        <f>Base!D47</f>
        <v>108035-1</v>
      </c>
      <c r="E47" s="86" t="str">
        <f>Base!E47</f>
        <v>GUIDE TUBE</v>
      </c>
      <c r="F47" s="86" t="str">
        <f>Base!F47</f>
        <v>N</v>
      </c>
      <c r="G47" s="86" t="str">
        <f>Base!G47</f>
        <v>DN</v>
      </c>
      <c r="H47" s="86">
        <f>Base!H47</f>
        <v>12</v>
      </c>
      <c r="I47" s="86" t="str">
        <f>Base!I47</f>
        <v>EA</v>
      </c>
      <c r="J47" s="87"/>
      <c r="K47" s="88">
        <f t="shared" si="0"/>
        <v>0</v>
      </c>
      <c r="L47" s="86"/>
      <c r="M47" s="86"/>
      <c r="N47" s="86"/>
      <c r="O47" s="104">
        <v>54786</v>
      </c>
      <c r="P47" s="86">
        <f>Base!P47</f>
        <v>203</v>
      </c>
      <c r="Q47" s="38" t="s">
        <v>214</v>
      </c>
      <c r="R47" s="39" t="s">
        <v>206</v>
      </c>
      <c r="S47" s="58" t="s">
        <v>205</v>
      </c>
    </row>
    <row r="48" spans="1:19" ht="15.75" customHeight="1">
      <c r="A48" s="13">
        <v>1045</v>
      </c>
      <c r="B48" s="86" t="str">
        <f>Base!B48</f>
        <v>1680</v>
      </c>
      <c r="C48" s="86" t="str">
        <f>Base!C48</f>
        <v>01-HS1-5403</v>
      </c>
      <c r="D48" s="86" t="str">
        <f>Base!D48</f>
        <v>108044-1</v>
      </c>
      <c r="E48" s="86" t="str">
        <f>Base!E48</f>
        <v>BLOCK RADIUS</v>
      </c>
      <c r="F48" s="86" t="str">
        <f>Base!F48</f>
        <v>N</v>
      </c>
      <c r="G48" s="86" t="str">
        <f>Base!G48</f>
        <v>DN</v>
      </c>
      <c r="H48" s="86">
        <f>Base!H48</f>
        <v>16</v>
      </c>
      <c r="I48" s="86" t="str">
        <f>Base!I48</f>
        <v>EA</v>
      </c>
      <c r="J48" s="87"/>
      <c r="K48" s="88">
        <f t="shared" si="0"/>
        <v>0</v>
      </c>
      <c r="L48" s="86"/>
      <c r="M48" s="86"/>
      <c r="N48" s="86"/>
      <c r="O48" s="104">
        <v>54786</v>
      </c>
      <c r="P48" s="86">
        <f>Base!P48</f>
        <v>189</v>
      </c>
      <c r="Q48" s="38" t="s">
        <v>218</v>
      </c>
      <c r="R48" s="39" t="s">
        <v>206</v>
      </c>
      <c r="S48" s="58" t="s">
        <v>205</v>
      </c>
    </row>
    <row r="49" spans="1:19" ht="15.75" customHeight="1">
      <c r="A49" s="13">
        <v>1046</v>
      </c>
      <c r="B49" s="86" t="str">
        <f>Base!B49</f>
        <v>4820</v>
      </c>
      <c r="C49" s="86" t="str">
        <f>Base!C49</f>
        <v>01-HS1-5450</v>
      </c>
      <c r="D49" s="86" t="str">
        <f>Base!D49</f>
        <v>108023-1</v>
      </c>
      <c r="E49" s="86" t="str">
        <f>Base!E49</f>
        <v>VLEA ASSY AND CABLE</v>
      </c>
      <c r="F49" s="86" t="str">
        <f>Base!F49</f>
        <v>N</v>
      </c>
      <c r="G49" s="86" t="str">
        <f>Base!G49</f>
        <v>DN</v>
      </c>
      <c r="H49" s="86">
        <f>Base!H49</f>
        <v>10</v>
      </c>
      <c r="I49" s="86" t="str">
        <f>Base!I49</f>
        <v>EA</v>
      </c>
      <c r="J49" s="87"/>
      <c r="K49" s="88">
        <f t="shared" si="0"/>
        <v>0</v>
      </c>
      <c r="L49" s="86"/>
      <c r="M49" s="86"/>
      <c r="N49" s="86"/>
      <c r="O49" s="104">
        <v>54786</v>
      </c>
      <c r="P49" s="86">
        <f>Base!P49</f>
        <v>308</v>
      </c>
      <c r="Q49" s="38" t="s">
        <v>218</v>
      </c>
      <c r="R49" s="39" t="s">
        <v>206</v>
      </c>
      <c r="S49" s="58" t="s">
        <v>205</v>
      </c>
    </row>
    <row r="50" spans="1:19" ht="15.75" customHeight="1">
      <c r="A50" s="13">
        <v>1047</v>
      </c>
      <c r="B50" s="86" t="str">
        <f>Base!B50</f>
        <v>5340</v>
      </c>
      <c r="C50" s="86" t="str">
        <f>Base!C50</f>
        <v>01-HS1-4440</v>
      </c>
      <c r="D50" s="86" t="str">
        <f>Base!D50</f>
        <v>108080-2</v>
      </c>
      <c r="E50" s="86" t="str">
        <f>Base!E50</f>
        <v>HOUSING, VERT. LOCK</v>
      </c>
      <c r="F50" s="86" t="str">
        <f>Base!F50</f>
        <v>N</v>
      </c>
      <c r="G50" s="86" t="str">
        <f>Base!G50</f>
        <v>DO</v>
      </c>
      <c r="H50" s="86">
        <f>Base!H50</f>
        <v>12</v>
      </c>
      <c r="I50" s="86" t="str">
        <f>Base!I50</f>
        <v>EA</v>
      </c>
      <c r="J50" s="87"/>
      <c r="K50" s="88">
        <f t="shared" si="0"/>
        <v>0</v>
      </c>
      <c r="L50" s="86"/>
      <c r="M50" s="86"/>
      <c r="N50" s="86"/>
      <c r="O50" s="104">
        <v>54786</v>
      </c>
      <c r="P50" s="86">
        <f>Base!P50</f>
        <v>189</v>
      </c>
      <c r="Q50" s="41" t="s">
        <v>217</v>
      </c>
      <c r="R50" s="39" t="s">
        <v>206</v>
      </c>
      <c r="S50" s="58" t="s">
        <v>205</v>
      </c>
    </row>
    <row r="51" spans="1:19" ht="15.75" customHeight="1">
      <c r="A51" s="13">
        <v>1048</v>
      </c>
      <c r="B51" s="86" t="str">
        <f>Base!B51</f>
        <v>1680</v>
      </c>
      <c r="C51" s="86" t="str">
        <f>Base!C51</f>
        <v>01-HS1-5416</v>
      </c>
      <c r="D51" s="86" t="str">
        <f>Base!D51</f>
        <v>108015-1</v>
      </c>
      <c r="E51" s="86" t="str">
        <f>Base!E51</f>
        <v>FOOT PROTECTOR</v>
      </c>
      <c r="F51" s="86" t="str">
        <f>Base!F51</f>
        <v>N</v>
      </c>
      <c r="G51" s="86" t="str">
        <f>Base!G51</f>
        <v>DO</v>
      </c>
      <c r="H51" s="86">
        <f>Base!H51</f>
        <v>10</v>
      </c>
      <c r="I51" s="86" t="str">
        <f>Base!I51</f>
        <v>EA</v>
      </c>
      <c r="J51" s="87"/>
      <c r="K51" s="88">
        <f t="shared" si="0"/>
        <v>0</v>
      </c>
      <c r="L51" s="86"/>
      <c r="M51" s="86"/>
      <c r="N51" s="86"/>
      <c r="O51" s="104">
        <v>54786</v>
      </c>
      <c r="P51" s="86">
        <f>Base!P51</f>
        <v>189</v>
      </c>
      <c r="Q51" s="42" t="s">
        <v>218</v>
      </c>
      <c r="R51" s="39" t="s">
        <v>206</v>
      </c>
      <c r="S51" s="58" t="s">
        <v>205</v>
      </c>
    </row>
    <row r="52" spans="1:19" ht="15.75" customHeight="1">
      <c r="A52" s="13">
        <v>1049</v>
      </c>
      <c r="B52" s="86" t="str">
        <f>Base!B52</f>
        <v>5995</v>
      </c>
      <c r="C52" s="86" t="str">
        <f>Base!C52</f>
        <v>01-HS1-5407</v>
      </c>
      <c r="D52" s="86" t="str">
        <f>Base!D52</f>
        <v>108106-2</v>
      </c>
      <c r="E52" s="86" t="str">
        <f>Base!E52</f>
        <v>VLEA ASSY AND CABLE</v>
      </c>
      <c r="F52" s="86" t="str">
        <f>Base!F52</f>
        <v>N</v>
      </c>
      <c r="G52" s="86" t="str">
        <f>Base!G52</f>
        <v>DD</v>
      </c>
      <c r="H52" s="86">
        <f>Base!H52</f>
        <v>10</v>
      </c>
      <c r="I52" s="86" t="str">
        <f>Base!I52</f>
        <v>EA</v>
      </c>
      <c r="J52" s="87"/>
      <c r="K52" s="88">
        <f t="shared" si="0"/>
        <v>0</v>
      </c>
      <c r="L52" s="86"/>
      <c r="M52" s="86"/>
      <c r="N52" s="86"/>
      <c r="O52" s="104">
        <v>54786</v>
      </c>
      <c r="P52" s="86">
        <f>Base!P52</f>
        <v>330</v>
      </c>
      <c r="Q52" s="38" t="s">
        <v>218</v>
      </c>
      <c r="R52" s="39" t="s">
        <v>206</v>
      </c>
      <c r="S52" s="58" t="s">
        <v>205</v>
      </c>
    </row>
    <row r="53" spans="1:19" ht="15.75" customHeight="1">
      <c r="A53" s="13">
        <v>1050</v>
      </c>
      <c r="B53" s="86" t="str">
        <f>Base!B53</f>
        <v>5975</v>
      </c>
      <c r="C53" s="86" t="str">
        <f>Base!C53</f>
        <v>01-HS1-4820</v>
      </c>
      <c r="D53" s="86" t="str">
        <f>Base!D53</f>
        <v>108042-1</v>
      </c>
      <c r="E53" s="86" t="str">
        <f>Base!E53</f>
        <v>WIRE HOLDER BASE</v>
      </c>
      <c r="F53" s="86" t="str">
        <f>Base!F53</f>
        <v>N</v>
      </c>
      <c r="G53" s="86" t="str">
        <f>Base!G53</f>
        <v>DD</v>
      </c>
      <c r="H53" s="86">
        <f>Base!H53</f>
        <v>12</v>
      </c>
      <c r="I53" s="86" t="str">
        <f>Base!I53</f>
        <v>EA</v>
      </c>
      <c r="J53" s="87"/>
      <c r="K53" s="88">
        <f t="shared" si="0"/>
        <v>0</v>
      </c>
      <c r="L53" s="86"/>
      <c r="M53" s="86"/>
      <c r="N53" s="86"/>
      <c r="O53" s="104">
        <v>54786</v>
      </c>
      <c r="P53" s="86">
        <f>Base!P53</f>
        <v>210</v>
      </c>
      <c r="Q53" s="38" t="s">
        <v>219</v>
      </c>
      <c r="R53" s="39" t="s">
        <v>206</v>
      </c>
      <c r="S53" s="58" t="s">
        <v>205</v>
      </c>
    </row>
    <row r="54" spans="1:19" ht="15.75" customHeight="1">
      <c r="A54" s="13">
        <v>1051</v>
      </c>
      <c r="B54" s="86" t="str">
        <f>Base!B54</f>
        <v>5995</v>
      </c>
      <c r="C54" s="86" t="str">
        <f>Base!C54</f>
        <v>01-HS1-4030</v>
      </c>
      <c r="D54" s="86" t="str">
        <f>Base!D54</f>
        <v>108008-6</v>
      </c>
      <c r="E54" s="86" t="str">
        <f>Base!E54</f>
        <v>CABLE ASSY, FWD &amp; AF</v>
      </c>
      <c r="F54" s="86" t="str">
        <f>Base!F54</f>
        <v>N</v>
      </c>
      <c r="G54" s="86" t="str">
        <f>Base!G54</f>
        <v>DN</v>
      </c>
      <c r="H54" s="86">
        <f>Base!H54</f>
        <v>14</v>
      </c>
      <c r="I54" s="86" t="str">
        <f>Base!I54</f>
        <v>EA</v>
      </c>
      <c r="J54" s="87"/>
      <c r="K54" s="88">
        <f t="shared" si="0"/>
        <v>0</v>
      </c>
      <c r="L54" s="86"/>
      <c r="M54" s="86"/>
      <c r="N54" s="86"/>
      <c r="O54" s="104">
        <v>54786</v>
      </c>
      <c r="P54" s="86">
        <f>Base!P54</f>
        <v>210</v>
      </c>
      <c r="Q54" s="38" t="s">
        <v>220</v>
      </c>
      <c r="R54" s="39" t="s">
        <v>206</v>
      </c>
      <c r="S54" s="58" t="s">
        <v>205</v>
      </c>
    </row>
    <row r="55" spans="1:19" ht="15.75" customHeight="1">
      <c r="A55" s="13">
        <v>1052</v>
      </c>
      <c r="B55" s="86" t="str">
        <f>Base!B55</f>
        <v>5306</v>
      </c>
      <c r="C55" s="86" t="str">
        <f>Base!C55</f>
        <v>01-HS2-3909</v>
      </c>
      <c r="D55" s="86" t="str">
        <f>Base!D55</f>
        <v>108185-1</v>
      </c>
      <c r="E55" s="86" t="str">
        <f>Base!E55</f>
        <v>EYE BOLT, SWIVEL</v>
      </c>
      <c r="F55" s="86" t="str">
        <f>Base!F55</f>
        <v>N</v>
      </c>
      <c r="G55" s="86" t="str">
        <f>Base!G55</f>
        <v>DD</v>
      </c>
      <c r="H55" s="86">
        <f>Base!H55</f>
        <v>20</v>
      </c>
      <c r="I55" s="86" t="str">
        <f>Base!I55</f>
        <v>EA</v>
      </c>
      <c r="J55" s="87"/>
      <c r="K55" s="88">
        <f t="shared" si="0"/>
        <v>0</v>
      </c>
      <c r="L55" s="86"/>
      <c r="M55" s="86"/>
      <c r="N55" s="86"/>
      <c r="O55" s="104">
        <v>54786</v>
      </c>
      <c r="P55" s="86">
        <f>Base!P55</f>
        <v>180</v>
      </c>
      <c r="Q55" s="38" t="s">
        <v>214</v>
      </c>
      <c r="R55" s="39" t="s">
        <v>206</v>
      </c>
      <c r="S55" s="58" t="s">
        <v>205</v>
      </c>
    </row>
    <row r="56" spans="1:19" ht="15.75" customHeight="1">
      <c r="A56" s="13">
        <v>1053</v>
      </c>
      <c r="B56" s="86" t="str">
        <f>Base!B56</f>
        <v>5810</v>
      </c>
      <c r="C56" s="86" t="str">
        <f>Base!C56</f>
        <v>01-HS1-5410</v>
      </c>
      <c r="D56" s="86" t="str">
        <f>Base!D56</f>
        <v>108196-2</v>
      </c>
      <c r="E56" s="86" t="str">
        <f>Base!E56</f>
        <v>STUD RELEASE CAM</v>
      </c>
      <c r="F56" s="86" t="str">
        <f>Base!F56</f>
        <v>N</v>
      </c>
      <c r="G56" s="86" t="str">
        <f>Base!G56</f>
        <v>DA</v>
      </c>
      <c r="H56" s="86">
        <f>Base!H56</f>
        <v>12</v>
      </c>
      <c r="I56" s="86" t="str">
        <f>Base!I56</f>
        <v>EA</v>
      </c>
      <c r="J56" s="87"/>
      <c r="K56" s="88">
        <f t="shared" si="0"/>
        <v>0</v>
      </c>
      <c r="L56" s="86"/>
      <c r="M56" s="86"/>
      <c r="N56" s="86"/>
      <c r="O56" s="104">
        <v>54786</v>
      </c>
      <c r="P56" s="86">
        <f>Base!P56</f>
        <v>180</v>
      </c>
      <c r="Q56" s="38" t="s">
        <v>218</v>
      </c>
      <c r="R56" s="39" t="s">
        <v>206</v>
      </c>
      <c r="S56" s="58" t="s">
        <v>205</v>
      </c>
    </row>
    <row r="57" spans="1:19" ht="15.75" customHeight="1">
      <c r="A57" s="13">
        <v>1054</v>
      </c>
      <c r="B57" s="86" t="str">
        <f>Base!B57</f>
        <v>5995</v>
      </c>
      <c r="C57" s="86" t="str">
        <f>Base!C57</f>
        <v>01-HS1-5408</v>
      </c>
      <c r="D57" s="86" t="str">
        <f>Base!D57</f>
        <v>108106-1</v>
      </c>
      <c r="E57" s="86" t="str">
        <f>Base!E57</f>
        <v>VLEA ASSY AND CABLE</v>
      </c>
      <c r="F57" s="86" t="str">
        <f>Base!F57</f>
        <v>N</v>
      </c>
      <c r="G57" s="86" t="str">
        <f>Base!G57</f>
        <v>DD</v>
      </c>
      <c r="H57" s="86">
        <f>Base!H57</f>
        <v>12</v>
      </c>
      <c r="I57" s="86" t="str">
        <f>Base!I57</f>
        <v>EA</v>
      </c>
      <c r="J57" s="87"/>
      <c r="K57" s="88">
        <f t="shared" si="0"/>
        <v>0</v>
      </c>
      <c r="L57" s="86"/>
      <c r="M57" s="86"/>
      <c r="N57" s="86"/>
      <c r="O57" s="104">
        <v>54786</v>
      </c>
      <c r="P57" s="86">
        <f>Base!P57</f>
        <v>180</v>
      </c>
      <c r="Q57" s="38" t="s">
        <v>218</v>
      </c>
      <c r="R57" s="39" t="s">
        <v>206</v>
      </c>
      <c r="S57" s="58" t="s">
        <v>205</v>
      </c>
    </row>
    <row r="58" spans="1:19" ht="15.75" customHeight="1">
      <c r="A58" s="13">
        <v>1055</v>
      </c>
      <c r="B58" s="86" t="str">
        <f>Base!B58</f>
        <v>1560</v>
      </c>
      <c r="C58" s="86" t="str">
        <f>Base!C58</f>
        <v>01-HS2-6809</v>
      </c>
      <c r="D58" s="86" t="str">
        <f>Base!D58</f>
        <v>108059-1</v>
      </c>
      <c r="E58" s="86" t="str">
        <f>Base!E58</f>
        <v>FITTING, EA MOUNT</v>
      </c>
      <c r="F58" s="86" t="str">
        <f>Base!F58</f>
        <v>N</v>
      </c>
      <c r="G58" s="86" t="str">
        <f>Base!G58</f>
        <v>DN</v>
      </c>
      <c r="H58" s="86">
        <f>Base!H58</f>
        <v>6</v>
      </c>
      <c r="I58" s="86" t="str">
        <f>Base!I58</f>
        <v>EA</v>
      </c>
      <c r="J58" s="87"/>
      <c r="K58" s="88">
        <f t="shared" si="0"/>
        <v>0</v>
      </c>
      <c r="L58" s="86"/>
      <c r="M58" s="86"/>
      <c r="N58" s="86"/>
      <c r="O58" s="104">
        <v>54786</v>
      </c>
      <c r="P58" s="86">
        <f>Base!P58</f>
        <v>180</v>
      </c>
      <c r="Q58" s="38" t="s">
        <v>214</v>
      </c>
      <c r="R58" s="39" t="s">
        <v>206</v>
      </c>
      <c r="S58" s="58" t="s">
        <v>205</v>
      </c>
    </row>
    <row r="59" spans="1:19" ht="15.75" customHeight="1">
      <c r="A59" s="13">
        <v>1056</v>
      </c>
      <c r="B59" s="86" t="str">
        <f>Base!B59</f>
        <v>5930</v>
      </c>
      <c r="C59" s="86" t="str">
        <f>Base!C59</f>
        <v>01-HS1-4960</v>
      </c>
      <c r="D59" s="86" t="str">
        <f>Base!D59</f>
        <v>108123-1</v>
      </c>
      <c r="E59" s="86" t="str">
        <f>Base!E59</f>
        <v>SWL REL BRACKET AY</v>
      </c>
      <c r="F59" s="86" t="str">
        <f>Base!F59</f>
        <v>N</v>
      </c>
      <c r="G59" s="86" t="str">
        <f>Base!G59</f>
        <v>DO</v>
      </c>
      <c r="H59" s="86">
        <f>Base!H59</f>
        <v>8</v>
      </c>
      <c r="I59" s="86" t="str">
        <f>Base!I59</f>
        <v>EA</v>
      </c>
      <c r="J59" s="87"/>
      <c r="K59" s="88">
        <f t="shared" si="0"/>
        <v>0</v>
      </c>
      <c r="L59" s="86"/>
      <c r="M59" s="86"/>
      <c r="N59" s="86"/>
      <c r="O59" s="104">
        <v>54786</v>
      </c>
      <c r="P59" s="86">
        <f>Base!P59</f>
        <v>180</v>
      </c>
      <c r="Q59" s="38" t="s">
        <v>214</v>
      </c>
      <c r="R59" s="39" t="s">
        <v>206</v>
      </c>
      <c r="S59" s="58" t="s">
        <v>205</v>
      </c>
    </row>
    <row r="60" spans="1:19" ht="15.75" customHeight="1">
      <c r="A60" s="13">
        <v>1057</v>
      </c>
      <c r="B60" s="86" t="str">
        <f>Base!B60</f>
        <v>5310</v>
      </c>
      <c r="C60" s="86" t="str">
        <f>Base!C60</f>
        <v>01-HS1-5702</v>
      </c>
      <c r="D60" s="86" t="str">
        <f>Base!D60</f>
        <v>108109-1</v>
      </c>
      <c r="E60" s="86" t="str">
        <f>Base!E60</f>
        <v>STANDOFF, THREADED</v>
      </c>
      <c r="F60" s="86" t="str">
        <f>Base!F60</f>
        <v>N</v>
      </c>
      <c r="G60" s="86" t="str">
        <f>Base!G60</f>
        <v>DD</v>
      </c>
      <c r="H60" s="86">
        <f>Base!H60</f>
        <v>10</v>
      </c>
      <c r="I60" s="86" t="str">
        <f>Base!I60</f>
        <v>EA</v>
      </c>
      <c r="J60" s="87"/>
      <c r="K60" s="88">
        <f t="shared" si="0"/>
        <v>0</v>
      </c>
      <c r="L60" s="86"/>
      <c r="M60" s="86"/>
      <c r="N60" s="86"/>
      <c r="O60" s="104">
        <v>54786</v>
      </c>
      <c r="P60" s="86">
        <f>Base!P60</f>
        <v>180</v>
      </c>
      <c r="Q60" s="38" t="s">
        <v>214</v>
      </c>
      <c r="R60" s="39" t="s">
        <v>206</v>
      </c>
      <c r="S60" s="58" t="s">
        <v>205</v>
      </c>
    </row>
    <row r="61" spans="1:19" ht="15.75" customHeight="1">
      <c r="A61" s="13">
        <v>1058</v>
      </c>
      <c r="B61" s="86" t="str">
        <f>Base!B61</f>
        <v>6150</v>
      </c>
      <c r="C61" s="86" t="str">
        <f>Base!C61</f>
        <v>01-HS1-4825</v>
      </c>
      <c r="D61" s="86" t="str">
        <f>Base!D61</f>
        <v>108023-2</v>
      </c>
      <c r="E61" s="86" t="str">
        <f>Base!E61</f>
        <v>CABLE</v>
      </c>
      <c r="F61" s="86" t="str">
        <f>Base!F61</f>
        <v>N</v>
      </c>
      <c r="G61" s="86" t="str">
        <f>Base!G61</f>
        <v>DO</v>
      </c>
      <c r="H61" s="86">
        <f>Base!H61</f>
        <v>10</v>
      </c>
      <c r="I61" s="86" t="str">
        <f>Base!I61</f>
        <v>EA</v>
      </c>
      <c r="J61" s="87"/>
      <c r="K61" s="88">
        <f t="shared" si="0"/>
        <v>0</v>
      </c>
      <c r="L61" s="86"/>
      <c r="M61" s="86"/>
      <c r="N61" s="86"/>
      <c r="O61" s="104">
        <v>54786</v>
      </c>
      <c r="P61" s="86">
        <f>Base!P61</f>
        <v>180</v>
      </c>
      <c r="Q61" s="38" t="s">
        <v>218</v>
      </c>
      <c r="R61" s="39" t="s">
        <v>206</v>
      </c>
      <c r="S61" s="58" t="s">
        <v>205</v>
      </c>
    </row>
    <row r="62" spans="1:19" ht="15.75" customHeight="1">
      <c r="A62" s="13">
        <v>1059</v>
      </c>
      <c r="B62" s="86" t="str">
        <f>Base!B62</f>
        <v>5340</v>
      </c>
      <c r="C62" s="86" t="str">
        <f>Base!C62</f>
        <v>01-HS1-5074</v>
      </c>
      <c r="D62" s="86" t="str">
        <f>Base!D62</f>
        <v>108192-3</v>
      </c>
      <c r="E62" s="86" t="str">
        <f>Base!E62</f>
        <v>SLOT INSERT,BASE</v>
      </c>
      <c r="F62" s="86" t="str">
        <f>Base!F62</f>
        <v>N</v>
      </c>
      <c r="G62" s="86" t="str">
        <f>Base!G62</f>
        <v>DD</v>
      </c>
      <c r="H62" s="86">
        <f>Base!H62</f>
        <v>50</v>
      </c>
      <c r="I62" s="86" t="str">
        <f>Base!I62</f>
        <v>EA</v>
      </c>
      <c r="J62" s="87"/>
      <c r="K62" s="88">
        <f t="shared" si="0"/>
        <v>0</v>
      </c>
      <c r="L62" s="86"/>
      <c r="M62" s="86"/>
      <c r="N62" s="86"/>
      <c r="O62" s="104">
        <v>54786</v>
      </c>
      <c r="P62" s="86">
        <f>Base!P62</f>
        <v>180</v>
      </c>
      <c r="Q62" s="38" t="s">
        <v>221</v>
      </c>
      <c r="R62" s="39" t="s">
        <v>206</v>
      </c>
      <c r="S62" s="58" t="s">
        <v>205</v>
      </c>
    </row>
    <row r="63" spans="1:19" ht="15.75" customHeight="1">
      <c r="A63" s="13">
        <v>1060</v>
      </c>
      <c r="B63" s="86">
        <f>Base!B63</f>
        <v>1680</v>
      </c>
      <c r="C63" s="86" t="str">
        <f>Base!C63</f>
        <v>01-HS2-2362</v>
      </c>
      <c r="D63" s="86" t="str">
        <f>Base!D63</f>
        <v>108037-2</v>
      </c>
      <c r="E63" s="86" t="str">
        <f>Base!E63</f>
        <v>MID FITTING</v>
      </c>
      <c r="F63" s="86" t="str">
        <f>Base!F63</f>
        <v>N</v>
      </c>
      <c r="G63" s="86" t="str">
        <f>Base!G63</f>
        <v>DO</v>
      </c>
      <c r="H63" s="86">
        <f>Base!H63</f>
        <v>15</v>
      </c>
      <c r="I63" s="86" t="str">
        <f>Base!I63</f>
        <v>EA</v>
      </c>
      <c r="J63" s="87"/>
      <c r="K63" s="88">
        <f t="shared" si="0"/>
        <v>0</v>
      </c>
      <c r="L63" s="86"/>
      <c r="M63" s="86"/>
      <c r="N63" s="86"/>
      <c r="O63" s="104">
        <v>54786</v>
      </c>
      <c r="P63" s="86">
        <f>Base!P63</f>
        <v>180</v>
      </c>
      <c r="Q63" s="38" t="s">
        <v>214</v>
      </c>
      <c r="R63" s="39" t="s">
        <v>206</v>
      </c>
      <c r="S63" s="18" t="s">
        <v>205</v>
      </c>
    </row>
    <row r="64" spans="1:19" ht="15.75" customHeight="1">
      <c r="A64" s="13">
        <v>1061</v>
      </c>
      <c r="B64" s="86">
        <f>Base!B64</f>
        <v>3130</v>
      </c>
      <c r="C64" s="86" t="str">
        <f>Base!C64</f>
        <v>01-HS2-4724</v>
      </c>
      <c r="D64" s="86" t="str">
        <f>Base!D64</f>
        <v>108070-1</v>
      </c>
      <c r="E64" s="86" t="str">
        <f>Base!E64</f>
        <v>BEARING, VERT ADJUST</v>
      </c>
      <c r="F64" s="86" t="str">
        <f>Base!F64</f>
        <v>N</v>
      </c>
      <c r="G64" s="86" t="str">
        <f>Base!G64</f>
        <v>DO</v>
      </c>
      <c r="H64" s="86">
        <f>Base!H64</f>
        <v>50</v>
      </c>
      <c r="I64" s="86" t="str">
        <f>Base!I64</f>
        <v>EA</v>
      </c>
      <c r="J64" s="87"/>
      <c r="K64" s="88">
        <f t="shared" ref="K64" si="1">SUM(H64*J64)</f>
        <v>0</v>
      </c>
      <c r="L64" s="86"/>
      <c r="M64" s="86"/>
      <c r="N64" s="86"/>
      <c r="O64" s="104">
        <v>54786</v>
      </c>
      <c r="P64" s="86">
        <f>Base!P64</f>
        <v>180</v>
      </c>
      <c r="Q64" s="38" t="s">
        <v>214</v>
      </c>
      <c r="R64" s="39" t="s">
        <v>206</v>
      </c>
      <c r="S64" s="58" t="s">
        <v>205</v>
      </c>
    </row>
    <row r="65" spans="1:19">
      <c r="A65" s="90"/>
      <c r="B65" s="91"/>
      <c r="C65" s="91"/>
      <c r="D65" s="91"/>
      <c r="E65" s="91"/>
      <c r="F65" s="91"/>
      <c r="G65" s="91"/>
      <c r="H65" s="91"/>
      <c r="I65" s="21"/>
      <c r="J65" s="101" t="s">
        <v>209</v>
      </c>
      <c r="K65" s="92">
        <f>SUM(K4:K64)</f>
        <v>0</v>
      </c>
      <c r="L65" s="91"/>
      <c r="M65" s="91"/>
      <c r="N65" s="93"/>
      <c r="O65" s="94"/>
      <c r="P65" s="95"/>
      <c r="Q65" s="95"/>
      <c r="R65" s="96"/>
      <c r="S65" s="95"/>
    </row>
  </sheetData>
  <conditionalFormatting sqref="F1:F2 F65:F1048576">
    <cfRule type="containsText" dxfId="36" priority="11" operator="containsText" text="Y">
      <formula>NOT(ISERROR(SEARCH("Y",F1)))</formula>
    </cfRule>
  </conditionalFormatting>
  <conditionalFormatting sqref="R1:R3">
    <cfRule type="containsText" dxfId="35" priority="8" operator="containsText" text="rcv/rcv">
      <formula>NOT(ISERROR(SEARCH("rcv/rcv",R1)))</formula>
    </cfRule>
    <cfRule type="containsText" dxfId="34" priority="9" operator="containsText" text="rcv/QA">
      <formula>NOT(ISERROR(SEARCH("rcv/QA",R1)))</formula>
    </cfRule>
    <cfRule type="containsText" dxfId="33" priority="10" operator="containsText" text="QA/QA">
      <formula>NOT(ISERROR(SEARCH("QA/QA",R1)))</formula>
    </cfRule>
  </conditionalFormatting>
  <conditionalFormatting sqref="S1 S3 R65:S1048576">
    <cfRule type="containsText" dxfId="32" priority="1" operator="containsText" text="rcv/rcv">
      <formula>NOT(ISERROR(SEARCH("rcv/rcv",R1)))</formula>
    </cfRule>
    <cfRule type="containsText" dxfId="31" priority="2" operator="containsText" text="rcv/QA">
      <formula>NOT(ISERROR(SEARCH("rcv/QA",R1)))</formula>
    </cfRule>
    <cfRule type="containsText" dxfId="30" priority="3" operator="containsText" text="QA/QA">
      <formula>NOT(ISERROR(SEARCH("QA/QA",R1)))</formula>
    </cfRule>
  </conditionalFormatting>
  <pageMargins left="0.25" right="0.25" top="0.75" bottom="0.75" header="0.3" footer="0.3"/>
  <pageSetup scale="47" firstPageNumber="2" orientation="landscape" useFirstPageNumber="1" r:id="rId1"/>
  <headerFooter>
    <oddHeader>&amp;L&amp;"-,Bold"&amp;16Schedule of Supplies
Contract Line Items
Vendor Code: 54786&amp;C&amp;"-,Bold"&amp;16Attachment 1 - Schedule -70Z03826RB0000006&amp;R&amp;"-,Bold"&amp;16Option Period One
Period Of Performance: TBD</oddHeader>
    <oddFooter>&amp;C&amp;12&amp;P</oddFooter>
  </headerFooter>
  <ignoredErrors>
    <ignoredError sqref="B4:N64 P4:P64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65"/>
  <sheetViews>
    <sheetView view="pageLayout" topLeftCell="A30" zoomScale="80" zoomScaleNormal="70" zoomScalePageLayoutView="80" workbookViewId="0">
      <selection activeCell="O4" sqref="O4:O64"/>
    </sheetView>
  </sheetViews>
  <sheetFormatPr defaultColWidth="9.140625" defaultRowHeight="15.75"/>
  <cols>
    <col min="1" max="1" width="15.7109375" style="27" customWidth="1"/>
    <col min="2" max="2" width="9.42578125" style="98" customWidth="1"/>
    <col min="3" max="3" width="14.5703125" style="102" customWidth="1"/>
    <col min="4" max="4" width="20" style="3" customWidth="1"/>
    <col min="5" max="5" width="32.28515625" style="4" customWidth="1"/>
    <col min="6" max="6" width="8.85546875" style="1" customWidth="1"/>
    <col min="7" max="7" width="8.7109375" style="1" bestFit="1" customWidth="1"/>
    <col min="8" max="8" width="13.7109375" style="5" bestFit="1" customWidth="1"/>
    <col min="9" max="9" width="8.85546875" style="1" customWidth="1"/>
    <col min="10" max="10" width="20.7109375" style="28" customWidth="1"/>
    <col min="11" max="11" width="22.7109375" style="28" customWidth="1"/>
    <col min="12" max="12" width="13.7109375" style="5" customWidth="1"/>
    <col min="13" max="13" width="14.28515625" style="6" customWidth="1"/>
    <col min="14" max="14" width="11.140625" style="6" customWidth="1"/>
    <col min="15" max="15" width="12.7109375" style="7" customWidth="1"/>
    <col min="16" max="16" width="14.5703125" style="1" customWidth="1"/>
    <col min="17" max="17" width="8.42578125" style="1" customWidth="1"/>
    <col min="18" max="18" width="13.85546875" style="72" customWidth="1"/>
    <col min="19" max="19" width="16" style="1" customWidth="1"/>
    <col min="20" max="16384" width="9.140625" style="6"/>
  </cols>
  <sheetData>
    <row r="1" spans="1:19">
      <c r="A1" s="2"/>
      <c r="C1" s="99"/>
      <c r="J1" s="62"/>
      <c r="K1" s="63"/>
    </row>
    <row r="2" spans="1:19">
      <c r="A2" s="2"/>
      <c r="C2" s="99"/>
      <c r="J2" s="100"/>
      <c r="K2" s="71"/>
    </row>
    <row r="3" spans="1:19" s="16" customFormat="1" ht="48" customHeight="1">
      <c r="A3" s="73" t="s">
        <v>10</v>
      </c>
      <c r="B3" s="82" t="s">
        <v>0</v>
      </c>
      <c r="C3" s="83" t="s">
        <v>9</v>
      </c>
      <c r="D3" s="82" t="s">
        <v>1</v>
      </c>
      <c r="E3" s="74" t="s">
        <v>2</v>
      </c>
      <c r="F3" s="29" t="s">
        <v>16</v>
      </c>
      <c r="G3" s="74" t="s">
        <v>3</v>
      </c>
      <c r="H3" s="75" t="s">
        <v>7</v>
      </c>
      <c r="I3" s="74" t="s">
        <v>4</v>
      </c>
      <c r="J3" s="84" t="s">
        <v>5</v>
      </c>
      <c r="K3" s="84" t="s">
        <v>6</v>
      </c>
      <c r="L3" s="10" t="s">
        <v>18</v>
      </c>
      <c r="M3" s="11" t="s">
        <v>13</v>
      </c>
      <c r="N3" s="11" t="s">
        <v>12</v>
      </c>
      <c r="O3" s="12" t="s">
        <v>8</v>
      </c>
      <c r="P3" s="11" t="s">
        <v>11</v>
      </c>
      <c r="Q3" s="11" t="s">
        <v>17</v>
      </c>
      <c r="R3" s="11" t="s">
        <v>15</v>
      </c>
      <c r="S3" s="11" t="s">
        <v>207</v>
      </c>
    </row>
    <row r="4" spans="1:19" ht="15.75" customHeight="1">
      <c r="A4" s="13">
        <v>2001</v>
      </c>
      <c r="B4" s="86">
        <f>Base!B4</f>
        <v>1680</v>
      </c>
      <c r="C4" s="86" t="str">
        <f>Base!C4</f>
        <v>01-HS1-4945</v>
      </c>
      <c r="D4" s="86" t="str">
        <f>Base!D4</f>
        <v>108013-2</v>
      </c>
      <c r="E4" s="86" t="str">
        <f>Base!E4</f>
        <v>HEADREST CUSHION AY</v>
      </c>
      <c r="F4" s="86" t="str">
        <f>Base!F4</f>
        <v>N</v>
      </c>
      <c r="G4" s="86" t="str">
        <f>Base!G4</f>
        <v>DO</v>
      </c>
      <c r="H4" s="86">
        <f>Base!H4</f>
        <v>35</v>
      </c>
      <c r="I4" s="86" t="str">
        <f>Base!I4</f>
        <v>EA</v>
      </c>
      <c r="J4" s="87"/>
      <c r="K4" s="88">
        <f>SUM(H4*J4)</f>
        <v>0</v>
      </c>
      <c r="L4" s="86"/>
      <c r="M4" s="86"/>
      <c r="N4" s="86"/>
      <c r="O4" s="104">
        <v>54786</v>
      </c>
      <c r="P4" s="86">
        <f>Base!P4</f>
        <v>210</v>
      </c>
      <c r="Q4" s="60" t="s">
        <v>214</v>
      </c>
      <c r="R4" s="39" t="s">
        <v>206</v>
      </c>
      <c r="S4" s="58" t="s">
        <v>205</v>
      </c>
    </row>
    <row r="5" spans="1:19" ht="15.75" customHeight="1">
      <c r="A5" s="13">
        <v>2002</v>
      </c>
      <c r="B5" s="86">
        <f>Base!B5</f>
        <v>3110</v>
      </c>
      <c r="C5" s="86" t="str">
        <f>Base!C5</f>
        <v>01-HS1-4959</v>
      </c>
      <c r="D5" s="86" t="str">
        <f>Base!D5</f>
        <v>108186-1</v>
      </c>
      <c r="E5" s="86" t="str">
        <f>Base!E5</f>
        <v>ROLLER BEARING</v>
      </c>
      <c r="F5" s="86" t="str">
        <f>Base!F5</f>
        <v>N</v>
      </c>
      <c r="G5" s="86" t="str">
        <f>Base!G5</f>
        <v>DD</v>
      </c>
      <c r="H5" s="86">
        <f>Base!H5</f>
        <v>100</v>
      </c>
      <c r="I5" s="86" t="str">
        <f>Base!I5</f>
        <v>EA</v>
      </c>
      <c r="J5" s="87"/>
      <c r="K5" s="88">
        <f t="shared" ref="K5:K63" si="0">SUM(H5*J5)</f>
        <v>0</v>
      </c>
      <c r="L5" s="86"/>
      <c r="M5" s="86"/>
      <c r="N5" s="86"/>
      <c r="O5" s="104">
        <v>54786</v>
      </c>
      <c r="P5" s="86">
        <f>Base!P5</f>
        <v>161</v>
      </c>
      <c r="Q5" s="38" t="s">
        <v>215</v>
      </c>
      <c r="R5" s="103" t="s">
        <v>216</v>
      </c>
      <c r="S5" s="58" t="s">
        <v>205</v>
      </c>
    </row>
    <row r="6" spans="1:19" s="16" customFormat="1" ht="15.75" customHeight="1">
      <c r="A6" s="13">
        <v>2003</v>
      </c>
      <c r="B6" s="86">
        <f>Base!B6</f>
        <v>5340</v>
      </c>
      <c r="C6" s="86" t="str">
        <f>Base!C6</f>
        <v>01-HS1-4957</v>
      </c>
      <c r="D6" s="86" t="str">
        <f>Base!D6</f>
        <v>LC-038G-8</v>
      </c>
      <c r="E6" s="86" t="str">
        <f>Base!E6</f>
        <v>COMPRESSION SPRING</v>
      </c>
      <c r="F6" s="86" t="str">
        <f>Base!F6</f>
        <v>N</v>
      </c>
      <c r="G6" s="86" t="str">
        <f>Base!G6</f>
        <v>DD</v>
      </c>
      <c r="H6" s="86">
        <f>Base!H6</f>
        <v>50</v>
      </c>
      <c r="I6" s="86" t="str">
        <f>Base!I6</f>
        <v>EA</v>
      </c>
      <c r="J6" s="87"/>
      <c r="K6" s="88">
        <f t="shared" si="0"/>
        <v>0</v>
      </c>
      <c r="L6" s="86"/>
      <c r="M6" s="86"/>
      <c r="N6" s="86"/>
      <c r="O6" s="104">
        <v>54786</v>
      </c>
      <c r="P6" s="86">
        <f>Base!P6</f>
        <v>210</v>
      </c>
      <c r="Q6" s="38" t="s">
        <v>215</v>
      </c>
      <c r="R6" s="103" t="s">
        <v>216</v>
      </c>
      <c r="S6" s="58" t="s">
        <v>205</v>
      </c>
    </row>
    <row r="7" spans="1:19" ht="15.75" customHeight="1">
      <c r="A7" s="13">
        <v>2004</v>
      </c>
      <c r="B7" s="86">
        <f>Base!B7</f>
        <v>1680</v>
      </c>
      <c r="C7" s="86" t="str">
        <f>Base!C7</f>
        <v>01-HS2-3071</v>
      </c>
      <c r="D7" s="86" t="str">
        <f>Base!D7</f>
        <v>108135-3</v>
      </c>
      <c r="E7" s="86" t="str">
        <f>Base!E7</f>
        <v>GUIDE TUBE ASSY</v>
      </c>
      <c r="F7" s="86" t="str">
        <f>Base!F7</f>
        <v>N</v>
      </c>
      <c r="G7" s="86" t="str">
        <f>Base!G7</f>
        <v>DN</v>
      </c>
      <c r="H7" s="86">
        <f>Base!H7</f>
        <v>12</v>
      </c>
      <c r="I7" s="86" t="str">
        <f>Base!I7</f>
        <v>EA</v>
      </c>
      <c r="J7" s="87"/>
      <c r="K7" s="88">
        <f t="shared" si="0"/>
        <v>0</v>
      </c>
      <c r="L7" s="86"/>
      <c r="M7" s="86"/>
      <c r="N7" s="86"/>
      <c r="O7" s="104">
        <v>54786</v>
      </c>
      <c r="P7" s="86">
        <f>Base!P7</f>
        <v>266</v>
      </c>
      <c r="Q7" s="38" t="s">
        <v>214</v>
      </c>
      <c r="R7" s="39" t="s">
        <v>206</v>
      </c>
      <c r="S7" s="58" t="s">
        <v>205</v>
      </c>
    </row>
    <row r="8" spans="1:19" ht="15.75" customHeight="1">
      <c r="A8" s="13">
        <v>2005</v>
      </c>
      <c r="B8" s="86">
        <f>Base!B8</f>
        <v>1680</v>
      </c>
      <c r="C8" s="86" t="str">
        <f>Base!C8</f>
        <v>01-HS2-3072</v>
      </c>
      <c r="D8" s="86" t="str">
        <f>Base!D8</f>
        <v>108135-4</v>
      </c>
      <c r="E8" s="86" t="str">
        <f>Base!E8</f>
        <v>GUIDE TUBE ASSY</v>
      </c>
      <c r="F8" s="86" t="str">
        <f>Base!F8</f>
        <v>N</v>
      </c>
      <c r="G8" s="86" t="str">
        <f>Base!G8</f>
        <v>DN</v>
      </c>
      <c r="H8" s="86">
        <f>Base!H8</f>
        <v>10</v>
      </c>
      <c r="I8" s="86" t="str">
        <f>Base!I8</f>
        <v>EA</v>
      </c>
      <c r="J8" s="87"/>
      <c r="K8" s="88">
        <f t="shared" si="0"/>
        <v>0</v>
      </c>
      <c r="L8" s="86"/>
      <c r="M8" s="86"/>
      <c r="N8" s="86"/>
      <c r="O8" s="104">
        <v>54786</v>
      </c>
      <c r="P8" s="86">
        <f>Base!P8</f>
        <v>266</v>
      </c>
      <c r="Q8" s="38" t="s">
        <v>214</v>
      </c>
      <c r="R8" s="39" t="s">
        <v>206</v>
      </c>
      <c r="S8" s="58" t="s">
        <v>205</v>
      </c>
    </row>
    <row r="9" spans="1:19" ht="15.75" customHeight="1">
      <c r="A9" s="13">
        <v>2006</v>
      </c>
      <c r="B9" s="86">
        <f>Base!B9</f>
        <v>5340</v>
      </c>
      <c r="C9" s="86" t="str">
        <f>Base!C9</f>
        <v>01-HS1-4442</v>
      </c>
      <c r="D9" s="86" t="str">
        <f>Base!D9</f>
        <v>108080-1</v>
      </c>
      <c r="E9" s="86" t="str">
        <f>Base!E9</f>
        <v>HOUSING,HOROZ.LOCK</v>
      </c>
      <c r="F9" s="86" t="str">
        <f>Base!F9</f>
        <v>N</v>
      </c>
      <c r="G9" s="86" t="str">
        <f>Base!G9</f>
        <v>DN</v>
      </c>
      <c r="H9" s="86">
        <f>Base!H9</f>
        <v>15</v>
      </c>
      <c r="I9" s="86" t="str">
        <f>Base!I9</f>
        <v>EA</v>
      </c>
      <c r="J9" s="87"/>
      <c r="K9" s="88">
        <f t="shared" si="0"/>
        <v>0</v>
      </c>
      <c r="L9" s="86"/>
      <c r="M9" s="86"/>
      <c r="N9" s="86"/>
      <c r="O9" s="104">
        <v>54786</v>
      </c>
      <c r="P9" s="86">
        <f>Base!P9</f>
        <v>189</v>
      </c>
      <c r="Q9" s="38" t="s">
        <v>217</v>
      </c>
      <c r="R9" s="39" t="s">
        <v>206</v>
      </c>
      <c r="S9" s="58" t="s">
        <v>205</v>
      </c>
    </row>
    <row r="10" spans="1:19" ht="15.75" customHeight="1">
      <c r="A10" s="13">
        <v>2007</v>
      </c>
      <c r="B10" s="86">
        <f>Base!B10</f>
        <v>1680</v>
      </c>
      <c r="C10" s="86" t="str">
        <f>Base!C10</f>
        <v>01-HS1-5938</v>
      </c>
      <c r="D10" s="86" t="str">
        <f>Base!D10</f>
        <v>108184-2</v>
      </c>
      <c r="E10" s="86" t="str">
        <f>Base!E10</f>
        <v>ROD,BASE</v>
      </c>
      <c r="F10" s="86" t="str">
        <f>Base!F10</f>
        <v>N</v>
      </c>
      <c r="G10" s="86" t="str">
        <f>Base!G10</f>
        <v>DO</v>
      </c>
      <c r="H10" s="86">
        <f>Base!H10</f>
        <v>30</v>
      </c>
      <c r="I10" s="86" t="str">
        <f>Base!I10</f>
        <v>EA</v>
      </c>
      <c r="J10" s="87"/>
      <c r="K10" s="88">
        <f t="shared" si="0"/>
        <v>0</v>
      </c>
      <c r="L10" s="86"/>
      <c r="M10" s="86"/>
      <c r="N10" s="86"/>
      <c r="O10" s="104">
        <v>54786</v>
      </c>
      <c r="P10" s="86">
        <f>Base!P10</f>
        <v>189</v>
      </c>
      <c r="Q10" s="38" t="s">
        <v>214</v>
      </c>
      <c r="R10" s="39" t="s">
        <v>206</v>
      </c>
      <c r="S10" s="58" t="s">
        <v>205</v>
      </c>
    </row>
    <row r="11" spans="1:19" s="17" customFormat="1" ht="15.75" customHeight="1">
      <c r="A11" s="13">
        <v>2008</v>
      </c>
      <c r="B11" s="86">
        <f>Base!B11</f>
        <v>1680</v>
      </c>
      <c r="C11" s="86" t="str">
        <f>Base!C11</f>
        <v>01-HS1-5275</v>
      </c>
      <c r="D11" s="86" t="str">
        <f>Base!D11</f>
        <v>108041-2</v>
      </c>
      <c r="E11" s="86" t="str">
        <f>Base!E11</f>
        <v>BASEMEMBER</v>
      </c>
      <c r="F11" s="86" t="str">
        <f>Base!F11</f>
        <v>N</v>
      </c>
      <c r="G11" s="86" t="str">
        <f>Base!G11</f>
        <v>DD</v>
      </c>
      <c r="H11" s="86">
        <f>Base!H11</f>
        <v>40</v>
      </c>
      <c r="I11" s="86" t="str">
        <f>Base!I11</f>
        <v>EA</v>
      </c>
      <c r="J11" s="87"/>
      <c r="K11" s="88">
        <f t="shared" si="0"/>
        <v>0</v>
      </c>
      <c r="L11" s="86"/>
      <c r="M11" s="86"/>
      <c r="N11" s="86"/>
      <c r="O11" s="104">
        <v>54786</v>
      </c>
      <c r="P11" s="86">
        <f>Base!P11</f>
        <v>301</v>
      </c>
      <c r="Q11" s="38" t="s">
        <v>218</v>
      </c>
      <c r="R11" s="39" t="s">
        <v>206</v>
      </c>
      <c r="S11" s="58" t="s">
        <v>205</v>
      </c>
    </row>
    <row r="12" spans="1:19" ht="15.75" customHeight="1">
      <c r="A12" s="13">
        <v>2009</v>
      </c>
      <c r="B12" s="86">
        <f>Base!B12</f>
        <v>5310</v>
      </c>
      <c r="C12" s="86" t="str">
        <f>Base!C12</f>
        <v>01-HS1-5596</v>
      </c>
      <c r="D12" s="86" t="str">
        <f>Base!D12</f>
        <v>108125-2</v>
      </c>
      <c r="E12" s="86" t="str">
        <f>Base!E12</f>
        <v>CABLE ASSY,PULL</v>
      </c>
      <c r="F12" s="86" t="str">
        <f>Base!F12</f>
        <v>N</v>
      </c>
      <c r="G12" s="86" t="str">
        <f>Base!G12</f>
        <v>DO</v>
      </c>
      <c r="H12" s="86">
        <f>Base!H12</f>
        <v>100</v>
      </c>
      <c r="I12" s="86" t="str">
        <f>Base!I12</f>
        <v>EA</v>
      </c>
      <c r="J12" s="87"/>
      <c r="K12" s="88">
        <f t="shared" si="0"/>
        <v>0</v>
      </c>
      <c r="L12" s="86"/>
      <c r="M12" s="86"/>
      <c r="N12" s="86"/>
      <c r="O12" s="104">
        <v>54786</v>
      </c>
      <c r="P12" s="86">
        <f>Base!P12</f>
        <v>182</v>
      </c>
      <c r="Q12" s="38" t="s">
        <v>214</v>
      </c>
      <c r="R12" s="39" t="s">
        <v>206</v>
      </c>
      <c r="S12" s="58" t="s">
        <v>205</v>
      </c>
    </row>
    <row r="13" spans="1:19" ht="15.75" customHeight="1">
      <c r="A13" s="13">
        <v>2010</v>
      </c>
      <c r="B13" s="86">
        <f>Base!B13</f>
        <v>1680</v>
      </c>
      <c r="C13" s="86" t="str">
        <f>Base!C13</f>
        <v>01-HS1-5592</v>
      </c>
      <c r="D13" s="86" t="str">
        <f>Base!D13</f>
        <v>108125-1</v>
      </c>
      <c r="E13" s="86" t="str">
        <f>Base!E13</f>
        <v>CABLE ASSY,PULL</v>
      </c>
      <c r="F13" s="86" t="str">
        <f>Base!F13</f>
        <v>N</v>
      </c>
      <c r="G13" s="86" t="str">
        <f>Base!G13</f>
        <v>DN</v>
      </c>
      <c r="H13" s="86">
        <f>Base!H13</f>
        <v>50</v>
      </c>
      <c r="I13" s="86" t="str">
        <f>Base!I13</f>
        <v>EA</v>
      </c>
      <c r="J13" s="87"/>
      <c r="K13" s="88">
        <f t="shared" si="0"/>
        <v>0</v>
      </c>
      <c r="L13" s="86"/>
      <c r="M13" s="86"/>
      <c r="N13" s="86"/>
      <c r="O13" s="104">
        <v>54786</v>
      </c>
      <c r="P13" s="86">
        <f>Base!P13</f>
        <v>182</v>
      </c>
      <c r="Q13" s="38" t="s">
        <v>214</v>
      </c>
      <c r="R13" s="39" t="s">
        <v>206</v>
      </c>
      <c r="S13" s="58" t="s">
        <v>205</v>
      </c>
    </row>
    <row r="14" spans="1:19" ht="15.75" customHeight="1">
      <c r="A14" s="13">
        <v>2011</v>
      </c>
      <c r="B14" s="86">
        <f>Base!B14</f>
        <v>2510</v>
      </c>
      <c r="C14" s="86" t="str">
        <f>Base!C14</f>
        <v>01-HS1-5420</v>
      </c>
      <c r="D14" s="86" t="str">
        <f>Base!D14</f>
        <v>108031-1</v>
      </c>
      <c r="E14" s="86" t="str">
        <f>Base!E14</f>
        <v>MID-CROSSMEMBER</v>
      </c>
      <c r="F14" s="86" t="str">
        <f>Base!F14</f>
        <v>N</v>
      </c>
      <c r="G14" s="86" t="str">
        <f>Base!G14</f>
        <v>DN</v>
      </c>
      <c r="H14" s="86">
        <f>Base!H14</f>
        <v>10</v>
      </c>
      <c r="I14" s="86" t="str">
        <f>Base!I14</f>
        <v>EA</v>
      </c>
      <c r="J14" s="87"/>
      <c r="K14" s="88">
        <f t="shared" si="0"/>
        <v>0</v>
      </c>
      <c r="L14" s="86"/>
      <c r="M14" s="86"/>
      <c r="N14" s="86"/>
      <c r="O14" s="104">
        <v>54786</v>
      </c>
      <c r="P14" s="86">
        <f>Base!P14</f>
        <v>252</v>
      </c>
      <c r="Q14" s="38" t="s">
        <v>218</v>
      </c>
      <c r="R14" s="39" t="s">
        <v>206</v>
      </c>
      <c r="S14" s="58" t="s">
        <v>205</v>
      </c>
    </row>
    <row r="15" spans="1:19" ht="15.75" customHeight="1">
      <c r="A15" s="13">
        <v>2012</v>
      </c>
      <c r="B15" s="86">
        <f>Base!B15</f>
        <v>5340</v>
      </c>
      <c r="C15" s="86" t="str">
        <f>Base!C15</f>
        <v>01-HS1-7129</v>
      </c>
      <c r="D15" s="86" t="str">
        <f>Base!D15</f>
        <v>108167-1</v>
      </c>
      <c r="E15" s="86" t="str">
        <f>Base!E15</f>
        <v>LATERAL LOCK</v>
      </c>
      <c r="F15" s="86" t="str">
        <f>Base!F15</f>
        <v>N</v>
      </c>
      <c r="G15" s="86" t="str">
        <f>Base!G15</f>
        <v>DD</v>
      </c>
      <c r="H15" s="86">
        <f>Base!H15</f>
        <v>50</v>
      </c>
      <c r="I15" s="86" t="str">
        <f>Base!I15</f>
        <v>EA</v>
      </c>
      <c r="J15" s="87"/>
      <c r="K15" s="88">
        <f t="shared" si="0"/>
        <v>0</v>
      </c>
      <c r="L15" s="86"/>
      <c r="M15" s="86"/>
      <c r="N15" s="86"/>
      <c r="O15" s="104">
        <v>54786</v>
      </c>
      <c r="P15" s="86">
        <f>Base!P15</f>
        <v>189</v>
      </c>
      <c r="Q15" s="38" t="s">
        <v>218</v>
      </c>
      <c r="R15" s="39" t="s">
        <v>206</v>
      </c>
      <c r="S15" s="58" t="s">
        <v>205</v>
      </c>
    </row>
    <row r="16" spans="1:19" ht="15.75" customHeight="1">
      <c r="A16" s="13">
        <v>2013</v>
      </c>
      <c r="B16" s="86">
        <f>Base!B16</f>
        <v>1680</v>
      </c>
      <c r="C16" s="86" t="str">
        <f>Base!C16</f>
        <v>01-HS1-5297</v>
      </c>
      <c r="D16" s="86" t="str">
        <f>Base!D16</f>
        <v>108041-1</v>
      </c>
      <c r="E16" s="86" t="str">
        <f>Base!E16</f>
        <v>BASEMEMBER</v>
      </c>
      <c r="F16" s="86" t="str">
        <f>Base!F16</f>
        <v>N</v>
      </c>
      <c r="G16" s="86" t="str">
        <f>Base!G16</f>
        <v>DO</v>
      </c>
      <c r="H16" s="86">
        <f>Base!H16</f>
        <v>40</v>
      </c>
      <c r="I16" s="86" t="str">
        <f>Base!I16</f>
        <v>EA</v>
      </c>
      <c r="J16" s="87"/>
      <c r="K16" s="88">
        <f t="shared" si="0"/>
        <v>0</v>
      </c>
      <c r="L16" s="86"/>
      <c r="M16" s="86"/>
      <c r="N16" s="86"/>
      <c r="O16" s="104">
        <v>54786</v>
      </c>
      <c r="P16" s="86">
        <f>Base!P16</f>
        <v>301</v>
      </c>
      <c r="Q16" s="38" t="s">
        <v>214</v>
      </c>
      <c r="R16" s="39" t="s">
        <v>206</v>
      </c>
      <c r="S16" s="58" t="s">
        <v>205</v>
      </c>
    </row>
    <row r="17" spans="1:19" ht="15.75" customHeight="1">
      <c r="A17" s="13">
        <v>2014</v>
      </c>
      <c r="B17" s="86">
        <f>Base!B17</f>
        <v>1560</v>
      </c>
      <c r="C17" s="86" t="str">
        <f>Base!C17</f>
        <v>01-HS1-5618</v>
      </c>
      <c r="D17" s="86" t="str">
        <f>Base!D17</f>
        <v>108192-1</v>
      </c>
      <c r="E17" s="86" t="str">
        <f>Base!E17</f>
        <v>SLOT INSERT,BASEME</v>
      </c>
      <c r="F17" s="86" t="str">
        <f>Base!F17</f>
        <v>N</v>
      </c>
      <c r="G17" s="86" t="str">
        <f>Base!G17</f>
        <v>DN</v>
      </c>
      <c r="H17" s="86">
        <f>Base!H17</f>
        <v>40</v>
      </c>
      <c r="I17" s="86" t="str">
        <f>Base!I17</f>
        <v>EA</v>
      </c>
      <c r="J17" s="87"/>
      <c r="K17" s="88">
        <f t="shared" si="0"/>
        <v>0</v>
      </c>
      <c r="L17" s="86"/>
      <c r="M17" s="86"/>
      <c r="N17" s="86"/>
      <c r="O17" s="104">
        <v>54786</v>
      </c>
      <c r="P17" s="86">
        <f>Base!P17</f>
        <v>189</v>
      </c>
      <c r="Q17" s="40" t="s">
        <v>214</v>
      </c>
      <c r="R17" s="39" t="s">
        <v>206</v>
      </c>
      <c r="S17" s="58" t="s">
        <v>205</v>
      </c>
    </row>
    <row r="18" spans="1:19" ht="15.75" customHeight="1">
      <c r="A18" s="13">
        <v>2015</v>
      </c>
      <c r="B18" s="86">
        <f>Base!B18</f>
        <v>5307</v>
      </c>
      <c r="C18" s="86" t="str">
        <f>Base!C18</f>
        <v>01-HS1-4974</v>
      </c>
      <c r="D18" s="86" t="str">
        <f>Base!D18</f>
        <v>108195-1</v>
      </c>
      <c r="E18" s="86" t="str">
        <f>Base!E18</f>
        <v>ECCENTRIC STUD</v>
      </c>
      <c r="F18" s="86" t="str">
        <f>Base!F18</f>
        <v>N</v>
      </c>
      <c r="G18" s="86" t="str">
        <f>Base!G18</f>
        <v>DC</v>
      </c>
      <c r="H18" s="86">
        <f>Base!H18</f>
        <v>100</v>
      </c>
      <c r="I18" s="86" t="str">
        <f>Base!I18</f>
        <v>EA</v>
      </c>
      <c r="J18" s="87"/>
      <c r="K18" s="88">
        <f t="shared" si="0"/>
        <v>0</v>
      </c>
      <c r="L18" s="86"/>
      <c r="M18" s="86"/>
      <c r="N18" s="86"/>
      <c r="O18" s="104">
        <v>54786</v>
      </c>
      <c r="P18" s="86">
        <f>Base!P18</f>
        <v>161</v>
      </c>
      <c r="Q18" s="38" t="s">
        <v>215</v>
      </c>
      <c r="R18" s="103" t="s">
        <v>216</v>
      </c>
      <c r="S18" s="58" t="s">
        <v>205</v>
      </c>
    </row>
    <row r="19" spans="1:19" ht="15.75" customHeight="1">
      <c r="A19" s="13">
        <v>2016</v>
      </c>
      <c r="B19" s="86">
        <f>Base!B19</f>
        <v>1680</v>
      </c>
      <c r="C19" s="86" t="str">
        <f>Base!C19</f>
        <v>01-HS1-5591</v>
      </c>
      <c r="D19" s="86" t="str">
        <f>Base!D19</f>
        <v>108125-3</v>
      </c>
      <c r="E19" s="86" t="str">
        <f>Base!E19</f>
        <v>CABLE ASSY,PULL</v>
      </c>
      <c r="F19" s="86" t="str">
        <f>Base!F19</f>
        <v>N</v>
      </c>
      <c r="G19" s="86" t="str">
        <f>Base!G19</f>
        <v>DO</v>
      </c>
      <c r="H19" s="86">
        <f>Base!H19</f>
        <v>50</v>
      </c>
      <c r="I19" s="86" t="str">
        <f>Base!I19</f>
        <v>EA</v>
      </c>
      <c r="J19" s="87"/>
      <c r="K19" s="88">
        <f t="shared" si="0"/>
        <v>0</v>
      </c>
      <c r="L19" s="86"/>
      <c r="M19" s="86"/>
      <c r="N19" s="86"/>
      <c r="O19" s="104">
        <v>54786</v>
      </c>
      <c r="P19" s="86">
        <f>Base!P19</f>
        <v>175</v>
      </c>
      <c r="Q19" s="38" t="s">
        <v>214</v>
      </c>
      <c r="R19" s="39" t="s">
        <v>206</v>
      </c>
      <c r="S19" s="58" t="s">
        <v>205</v>
      </c>
    </row>
    <row r="20" spans="1:19" ht="15.75" customHeight="1">
      <c r="A20" s="13">
        <v>2017</v>
      </c>
      <c r="B20" s="86">
        <f>Base!B20</f>
        <v>1680</v>
      </c>
      <c r="C20" s="86" t="str">
        <f>Base!C20</f>
        <v>01-HS1-4369</v>
      </c>
      <c r="D20" s="86" t="str">
        <f>Base!D20</f>
        <v>108136-1</v>
      </c>
      <c r="E20" s="86" t="str">
        <f>Base!E20</f>
        <v>ROLLER BEARING</v>
      </c>
      <c r="F20" s="86" t="str">
        <f>Base!F20</f>
        <v>N</v>
      </c>
      <c r="G20" s="86" t="str">
        <f>Base!G20</f>
        <v>DD</v>
      </c>
      <c r="H20" s="86">
        <f>Base!H20</f>
        <v>110</v>
      </c>
      <c r="I20" s="86" t="str">
        <f>Base!I20</f>
        <v>EA</v>
      </c>
      <c r="J20" s="87"/>
      <c r="K20" s="88">
        <f t="shared" si="0"/>
        <v>0</v>
      </c>
      <c r="L20" s="86"/>
      <c r="M20" s="86"/>
      <c r="N20" s="86"/>
      <c r="O20" s="104">
        <v>54786</v>
      </c>
      <c r="P20" s="86">
        <f>Base!P20</f>
        <v>147</v>
      </c>
      <c r="Q20" s="38" t="s">
        <v>214</v>
      </c>
      <c r="R20" s="39" t="s">
        <v>206</v>
      </c>
      <c r="S20" s="58" t="s">
        <v>205</v>
      </c>
    </row>
    <row r="21" spans="1:19" ht="15.75" customHeight="1">
      <c r="A21" s="13">
        <v>2018</v>
      </c>
      <c r="B21" s="86">
        <f>Base!B21</f>
        <v>5307</v>
      </c>
      <c r="C21" s="86" t="str">
        <f>Base!C21</f>
        <v>01-HS1-5269</v>
      </c>
      <c r="D21" s="86" t="str">
        <f>Base!D21</f>
        <v>108133-1</v>
      </c>
      <c r="E21" s="86" t="str">
        <f>Base!E21</f>
        <v>TRACK STUD BLOCK</v>
      </c>
      <c r="F21" s="86" t="str">
        <f>Base!F21</f>
        <v>N</v>
      </c>
      <c r="G21" s="86" t="str">
        <f>Base!G21</f>
        <v>DO</v>
      </c>
      <c r="H21" s="86">
        <f>Base!H21</f>
        <v>75</v>
      </c>
      <c r="I21" s="86" t="str">
        <f>Base!I21</f>
        <v>EA</v>
      </c>
      <c r="J21" s="87"/>
      <c r="K21" s="88">
        <f t="shared" si="0"/>
        <v>0</v>
      </c>
      <c r="L21" s="86"/>
      <c r="M21" s="86"/>
      <c r="N21" s="86"/>
      <c r="O21" s="104">
        <v>54786</v>
      </c>
      <c r="P21" s="86">
        <f>Base!P21</f>
        <v>189</v>
      </c>
      <c r="Q21" s="41" t="s">
        <v>218</v>
      </c>
      <c r="R21" s="39" t="s">
        <v>206</v>
      </c>
      <c r="S21" s="58" t="s">
        <v>205</v>
      </c>
    </row>
    <row r="22" spans="1:19" ht="15.75" customHeight="1">
      <c r="A22" s="13">
        <v>2019</v>
      </c>
      <c r="B22" s="86">
        <f>Base!B22</f>
        <v>1560</v>
      </c>
      <c r="C22" s="86" t="str">
        <f>Base!C22</f>
        <v>01-HS2-0267</v>
      </c>
      <c r="D22" s="86" t="str">
        <f>Base!D22</f>
        <v>108184-3</v>
      </c>
      <c r="E22" s="86" t="str">
        <f>Base!E22</f>
        <v>ROD,BASE</v>
      </c>
      <c r="F22" s="86" t="str">
        <f>Base!F22</f>
        <v>N</v>
      </c>
      <c r="G22" s="86" t="str">
        <f>Base!G22</f>
        <v>DD</v>
      </c>
      <c r="H22" s="86">
        <f>Base!H22</f>
        <v>50</v>
      </c>
      <c r="I22" s="86" t="str">
        <f>Base!I22</f>
        <v>EA</v>
      </c>
      <c r="J22" s="87"/>
      <c r="K22" s="88">
        <f t="shared" si="0"/>
        <v>0</v>
      </c>
      <c r="L22" s="86"/>
      <c r="M22" s="86"/>
      <c r="N22" s="86"/>
      <c r="O22" s="104">
        <v>54786</v>
      </c>
      <c r="P22" s="86">
        <f>Base!P22</f>
        <v>189</v>
      </c>
      <c r="Q22" s="41" t="s">
        <v>214</v>
      </c>
      <c r="R22" s="39" t="s">
        <v>206</v>
      </c>
      <c r="S22" s="58" t="s">
        <v>205</v>
      </c>
    </row>
    <row r="23" spans="1:19" ht="15.75" customHeight="1">
      <c r="A23" s="13">
        <v>2020</v>
      </c>
      <c r="B23" s="86">
        <f>Base!B23</f>
        <v>5360</v>
      </c>
      <c r="C23" s="86" t="str">
        <f>Base!C23</f>
        <v>01-HS1-4830</v>
      </c>
      <c r="D23" s="86" t="str">
        <f>Base!D23</f>
        <v>108062-1</v>
      </c>
      <c r="E23" s="86" t="str">
        <f>Base!E23</f>
        <v>VERTICAL ADJ SPRING</v>
      </c>
      <c r="F23" s="86" t="str">
        <f>Base!F23</f>
        <v>N</v>
      </c>
      <c r="G23" s="86" t="str">
        <f>Base!G23</f>
        <v>DN</v>
      </c>
      <c r="H23" s="86">
        <f>Base!H23</f>
        <v>100</v>
      </c>
      <c r="I23" s="86" t="str">
        <f>Base!I23</f>
        <v>EA</v>
      </c>
      <c r="J23" s="87"/>
      <c r="K23" s="88">
        <f t="shared" si="0"/>
        <v>0</v>
      </c>
      <c r="L23" s="86"/>
      <c r="M23" s="86"/>
      <c r="N23" s="86"/>
      <c r="O23" s="104">
        <v>54786</v>
      </c>
      <c r="P23" s="86">
        <f>Base!P23</f>
        <v>154</v>
      </c>
      <c r="Q23" s="41" t="s">
        <v>214</v>
      </c>
      <c r="R23" s="39" t="s">
        <v>206</v>
      </c>
      <c r="S23" s="58" t="s">
        <v>205</v>
      </c>
    </row>
    <row r="24" spans="1:19" ht="15.75" customHeight="1">
      <c r="A24" s="13">
        <v>2021</v>
      </c>
      <c r="B24" s="86">
        <f>Base!B24</f>
        <v>5305</v>
      </c>
      <c r="C24" s="86" t="str">
        <f>Base!C24</f>
        <v>01-HS1-3719</v>
      </c>
      <c r="D24" s="86" t="str">
        <f>Base!D24</f>
        <v>108108-2</v>
      </c>
      <c r="E24" s="86" t="str">
        <f>Base!E24</f>
        <v>SCREW</v>
      </c>
      <c r="F24" s="86" t="str">
        <f>Base!F24</f>
        <v>N</v>
      </c>
      <c r="G24" s="86" t="str">
        <f>Base!G24</f>
        <v>DN</v>
      </c>
      <c r="H24" s="86">
        <f>Base!H24</f>
        <v>100</v>
      </c>
      <c r="I24" s="86" t="str">
        <f>Base!I24</f>
        <v>EA</v>
      </c>
      <c r="J24" s="87"/>
      <c r="K24" s="88">
        <f t="shared" si="0"/>
        <v>0</v>
      </c>
      <c r="L24" s="86"/>
      <c r="M24" s="86"/>
      <c r="N24" s="86"/>
      <c r="O24" s="104">
        <v>54786</v>
      </c>
      <c r="P24" s="86">
        <f>Base!P24</f>
        <v>161</v>
      </c>
      <c r="Q24" s="41" t="s">
        <v>214</v>
      </c>
      <c r="R24" s="39" t="s">
        <v>206</v>
      </c>
      <c r="S24" s="58" t="s">
        <v>205</v>
      </c>
    </row>
    <row r="25" spans="1:19" ht="15.75" customHeight="1">
      <c r="A25" s="13">
        <v>2022</v>
      </c>
      <c r="B25" s="86">
        <f>Base!B25</f>
        <v>1560</v>
      </c>
      <c r="C25" s="86" t="str">
        <f>Base!C25</f>
        <v>01-HS1-5268</v>
      </c>
      <c r="D25" s="86" t="str">
        <f>Base!D25</f>
        <v>108198-1</v>
      </c>
      <c r="E25" s="86" t="str">
        <f>Base!E25</f>
        <v>SWIVEL RING ASSY</v>
      </c>
      <c r="F25" s="86" t="str">
        <f>Base!F25</f>
        <v>N</v>
      </c>
      <c r="G25" s="86" t="str">
        <f>Base!G25</f>
        <v>DN</v>
      </c>
      <c r="H25" s="86">
        <f>Base!H25</f>
        <v>15</v>
      </c>
      <c r="I25" s="86" t="str">
        <f>Base!I25</f>
        <v>EA</v>
      </c>
      <c r="J25" s="87"/>
      <c r="K25" s="88">
        <f t="shared" si="0"/>
        <v>0</v>
      </c>
      <c r="L25" s="86"/>
      <c r="M25" s="86"/>
      <c r="N25" s="86"/>
      <c r="O25" s="104">
        <v>54786</v>
      </c>
      <c r="P25" s="86">
        <f>Base!P25</f>
        <v>336</v>
      </c>
      <c r="Q25" s="38" t="s">
        <v>218</v>
      </c>
      <c r="R25" s="39" t="s">
        <v>206</v>
      </c>
      <c r="S25" s="58" t="s">
        <v>205</v>
      </c>
    </row>
    <row r="26" spans="1:19" ht="15.75" customHeight="1">
      <c r="A26" s="13">
        <v>2023</v>
      </c>
      <c r="B26" s="86">
        <f>Base!B26</f>
        <v>2510</v>
      </c>
      <c r="C26" s="86" t="str">
        <f>Base!C26</f>
        <v>01-HS2-8093</v>
      </c>
      <c r="D26" s="86" t="str">
        <f>Base!D26</f>
        <v>108138-2</v>
      </c>
      <c r="E26" s="86" t="str">
        <f>Base!E26</f>
        <v xml:space="preserve">DIAGONAL </v>
      </c>
      <c r="F26" s="86" t="str">
        <f>Base!F26</f>
        <v>N</v>
      </c>
      <c r="G26" s="86" t="str">
        <f>Base!G26</f>
        <v>DN</v>
      </c>
      <c r="H26" s="86">
        <f>Base!H26</f>
        <v>12</v>
      </c>
      <c r="I26" s="86" t="str">
        <f>Base!I26</f>
        <v>EA</v>
      </c>
      <c r="J26" s="87"/>
      <c r="K26" s="88">
        <f t="shared" si="0"/>
        <v>0</v>
      </c>
      <c r="L26" s="86"/>
      <c r="M26" s="86"/>
      <c r="N26" s="86"/>
      <c r="O26" s="104">
        <v>54786</v>
      </c>
      <c r="P26" s="86">
        <f>Base!P26</f>
        <v>182</v>
      </c>
      <c r="Q26" s="38" t="s">
        <v>214</v>
      </c>
      <c r="R26" s="39" t="s">
        <v>206</v>
      </c>
      <c r="S26" s="58" t="s">
        <v>205</v>
      </c>
    </row>
    <row r="27" spans="1:19" ht="15.75" customHeight="1">
      <c r="A27" s="13">
        <v>2024</v>
      </c>
      <c r="B27" s="86">
        <f>Base!B27</f>
        <v>5340</v>
      </c>
      <c r="C27" s="86" t="str">
        <f>Base!C27</f>
        <v>01-HS1-4827</v>
      </c>
      <c r="D27" s="86" t="str">
        <f>Base!D27</f>
        <v>108121-1</v>
      </c>
      <c r="E27" s="86" t="str">
        <f>Base!E27</f>
        <v>BRACKET,EA CONTROL</v>
      </c>
      <c r="F27" s="86" t="str">
        <f>Base!F27</f>
        <v>N</v>
      </c>
      <c r="G27" s="86" t="str">
        <f>Base!G27</f>
        <v>DN</v>
      </c>
      <c r="H27" s="86">
        <f>Base!H27</f>
        <v>30</v>
      </c>
      <c r="I27" s="86" t="str">
        <f>Base!I27</f>
        <v>EA</v>
      </c>
      <c r="J27" s="87"/>
      <c r="K27" s="88">
        <f t="shared" si="0"/>
        <v>0</v>
      </c>
      <c r="L27" s="86"/>
      <c r="M27" s="86"/>
      <c r="N27" s="86"/>
      <c r="O27" s="104">
        <v>54786</v>
      </c>
      <c r="P27" s="86">
        <f>Base!P27</f>
        <v>196</v>
      </c>
      <c r="Q27" s="38" t="s">
        <v>214</v>
      </c>
      <c r="R27" s="39" t="s">
        <v>206</v>
      </c>
      <c r="S27" s="58" t="s">
        <v>205</v>
      </c>
    </row>
    <row r="28" spans="1:19" ht="15.75" customHeight="1">
      <c r="A28" s="13">
        <v>2025</v>
      </c>
      <c r="B28" s="86">
        <f>Base!B28</f>
        <v>1680</v>
      </c>
      <c r="C28" s="86" t="str">
        <f>Base!C28</f>
        <v>01-HS1-4089</v>
      </c>
      <c r="D28" s="86" t="str">
        <f>Base!D28</f>
        <v>108065-1</v>
      </c>
      <c r="E28" s="86" t="str">
        <f>Base!E28</f>
        <v>FLOOR TRACK</v>
      </c>
      <c r="F28" s="86" t="str">
        <f>Base!F28</f>
        <v>N</v>
      </c>
      <c r="G28" s="86" t="str">
        <f>Base!G28</f>
        <v>DN</v>
      </c>
      <c r="H28" s="86">
        <f>Base!H28</f>
        <v>100</v>
      </c>
      <c r="I28" s="86" t="str">
        <f>Base!I28</f>
        <v>EA</v>
      </c>
      <c r="J28" s="87"/>
      <c r="K28" s="88">
        <f t="shared" si="0"/>
        <v>0</v>
      </c>
      <c r="L28" s="86"/>
      <c r="M28" s="86"/>
      <c r="N28" s="86"/>
      <c r="O28" s="104">
        <v>54786</v>
      </c>
      <c r="P28" s="86">
        <f>Base!P28</f>
        <v>175</v>
      </c>
      <c r="Q28" s="38" t="s">
        <v>214</v>
      </c>
      <c r="R28" s="39" t="s">
        <v>206</v>
      </c>
      <c r="S28" s="58" t="s">
        <v>205</v>
      </c>
    </row>
    <row r="29" spans="1:19" ht="15.75" customHeight="1">
      <c r="A29" s="13">
        <v>2026</v>
      </c>
      <c r="B29" s="86">
        <f>Base!B29</f>
        <v>1680</v>
      </c>
      <c r="C29" s="86" t="str">
        <f>Base!C29</f>
        <v>01-HS1-4649</v>
      </c>
      <c r="D29" s="86" t="str">
        <f>Base!D29</f>
        <v>108124-1</v>
      </c>
      <c r="E29" s="86" t="str">
        <f>Base!E29</f>
        <v>SWIVEL RE.HANDLE</v>
      </c>
      <c r="F29" s="86" t="str">
        <f>Base!F29</f>
        <v>N</v>
      </c>
      <c r="G29" s="86" t="str">
        <f>Base!G29</f>
        <v>DN</v>
      </c>
      <c r="H29" s="86">
        <f>Base!H29</f>
        <v>50</v>
      </c>
      <c r="I29" s="86" t="str">
        <f>Base!I29</f>
        <v>EA</v>
      </c>
      <c r="J29" s="87"/>
      <c r="K29" s="88">
        <f t="shared" si="0"/>
        <v>0</v>
      </c>
      <c r="L29" s="86"/>
      <c r="M29" s="86"/>
      <c r="N29" s="86"/>
      <c r="O29" s="104">
        <v>54786</v>
      </c>
      <c r="P29" s="86">
        <f>Base!P29</f>
        <v>217</v>
      </c>
      <c r="Q29" s="38" t="s">
        <v>218</v>
      </c>
      <c r="R29" s="39" t="s">
        <v>206</v>
      </c>
      <c r="S29" s="58" t="s">
        <v>205</v>
      </c>
    </row>
    <row r="30" spans="1:19" ht="15.75" customHeight="1">
      <c r="A30" s="13">
        <v>2027</v>
      </c>
      <c r="B30" s="86">
        <f>Base!B30</f>
        <v>1560</v>
      </c>
      <c r="C30" s="86" t="str">
        <f>Base!C30</f>
        <v>01-HS1-5620</v>
      </c>
      <c r="D30" s="86" t="str">
        <f>Base!D30</f>
        <v>108192-2</v>
      </c>
      <c r="E30" s="86" t="str">
        <f>Base!E30</f>
        <v>SLOT INSERT,BASEME</v>
      </c>
      <c r="F30" s="86" t="str">
        <f>Base!F30</f>
        <v>N</v>
      </c>
      <c r="G30" s="86" t="str">
        <f>Base!G30</f>
        <v>DN</v>
      </c>
      <c r="H30" s="86">
        <f>Base!H30</f>
        <v>40</v>
      </c>
      <c r="I30" s="86" t="str">
        <f>Base!I30</f>
        <v>EA</v>
      </c>
      <c r="J30" s="87"/>
      <c r="K30" s="88">
        <f t="shared" si="0"/>
        <v>0</v>
      </c>
      <c r="L30" s="86"/>
      <c r="M30" s="86"/>
      <c r="N30" s="86"/>
      <c r="O30" s="104">
        <v>54786</v>
      </c>
      <c r="P30" s="86">
        <f>Base!P30</f>
        <v>189</v>
      </c>
      <c r="Q30" s="38" t="s">
        <v>214</v>
      </c>
      <c r="R30" s="39" t="s">
        <v>206</v>
      </c>
      <c r="S30" s="58" t="s">
        <v>205</v>
      </c>
    </row>
    <row r="31" spans="1:19" ht="15.75" customHeight="1">
      <c r="A31" s="13">
        <v>2028</v>
      </c>
      <c r="B31" s="86">
        <f>Base!B31</f>
        <v>1560</v>
      </c>
      <c r="C31" s="86" t="str">
        <f>Base!C31</f>
        <v>01-HS1-5345</v>
      </c>
      <c r="D31" s="86" t="str">
        <f>Base!D31</f>
        <v>108039-3</v>
      </c>
      <c r="E31" s="86" t="str">
        <f>Base!E31</f>
        <v>LEFT STRUT</v>
      </c>
      <c r="F31" s="86" t="str">
        <f>Base!F31</f>
        <v>N</v>
      </c>
      <c r="G31" s="86" t="str">
        <f>Base!G31</f>
        <v>DN</v>
      </c>
      <c r="H31" s="86">
        <f>Base!H31</f>
        <v>12</v>
      </c>
      <c r="I31" s="86" t="str">
        <f>Base!I31</f>
        <v>EA</v>
      </c>
      <c r="J31" s="87"/>
      <c r="K31" s="88">
        <f t="shared" si="0"/>
        <v>0</v>
      </c>
      <c r="L31" s="86"/>
      <c r="M31" s="86"/>
      <c r="N31" s="86"/>
      <c r="O31" s="104">
        <v>54786</v>
      </c>
      <c r="P31" s="86">
        <f>Base!P31</f>
        <v>294</v>
      </c>
      <c r="Q31" s="38" t="s">
        <v>214</v>
      </c>
      <c r="R31" s="39" t="s">
        <v>206</v>
      </c>
      <c r="S31" s="58" t="s">
        <v>205</v>
      </c>
    </row>
    <row r="32" spans="1:19" ht="15.75" customHeight="1">
      <c r="A32" s="13">
        <v>2029</v>
      </c>
      <c r="B32" s="86">
        <f>Base!B32</f>
        <v>5340</v>
      </c>
      <c r="C32" s="86" t="str">
        <f>Base!C32</f>
        <v>01-HS1-6039</v>
      </c>
      <c r="D32" s="86" t="str">
        <f>Base!D32</f>
        <v>108091-1</v>
      </c>
      <c r="E32" s="86" t="str">
        <f>Base!E32</f>
        <v>FIRE EXT BRACKET UP</v>
      </c>
      <c r="F32" s="86" t="str">
        <f>Base!F32</f>
        <v>N</v>
      </c>
      <c r="G32" s="86" t="str">
        <f>Base!G32</f>
        <v>DN</v>
      </c>
      <c r="H32" s="86">
        <f>Base!H32</f>
        <v>10</v>
      </c>
      <c r="I32" s="86" t="str">
        <f>Base!I32</f>
        <v>EA</v>
      </c>
      <c r="J32" s="87"/>
      <c r="K32" s="88">
        <f t="shared" si="0"/>
        <v>0</v>
      </c>
      <c r="L32" s="86"/>
      <c r="M32" s="86"/>
      <c r="N32" s="86"/>
      <c r="O32" s="104">
        <v>54786</v>
      </c>
      <c r="P32" s="86">
        <f>Base!P32</f>
        <v>168</v>
      </c>
      <c r="Q32" s="38" t="s">
        <v>214</v>
      </c>
      <c r="R32" s="39" t="s">
        <v>206</v>
      </c>
      <c r="S32" s="58" t="s">
        <v>205</v>
      </c>
    </row>
    <row r="33" spans="1:19" ht="15.75" customHeight="1">
      <c r="A33" s="13">
        <v>2030</v>
      </c>
      <c r="B33" s="86">
        <f>Base!B33</f>
        <v>1560</v>
      </c>
      <c r="C33" s="86" t="str">
        <f>Base!C33</f>
        <v>01-HS1-5343</v>
      </c>
      <c r="D33" s="86" t="str">
        <f>Base!D33</f>
        <v>108039-1</v>
      </c>
      <c r="E33" s="86" t="str">
        <f>Base!E33</f>
        <v>RIGHT STRUT</v>
      </c>
      <c r="F33" s="86" t="str">
        <f>Base!F33</f>
        <v>N</v>
      </c>
      <c r="G33" s="86" t="str">
        <f>Base!G33</f>
        <v>DN</v>
      </c>
      <c r="H33" s="86">
        <f>Base!H33</f>
        <v>12</v>
      </c>
      <c r="I33" s="86" t="str">
        <f>Base!I33</f>
        <v>EA</v>
      </c>
      <c r="J33" s="87"/>
      <c r="K33" s="88">
        <f t="shared" si="0"/>
        <v>0</v>
      </c>
      <c r="L33" s="86"/>
      <c r="M33" s="86"/>
      <c r="N33" s="86"/>
      <c r="O33" s="104">
        <v>54786</v>
      </c>
      <c r="P33" s="86">
        <f>Base!P33</f>
        <v>294</v>
      </c>
      <c r="Q33" s="42" t="s">
        <v>214</v>
      </c>
      <c r="R33" s="39" t="s">
        <v>206</v>
      </c>
      <c r="S33" s="58" t="s">
        <v>205</v>
      </c>
    </row>
    <row r="34" spans="1:19" ht="15.75" customHeight="1">
      <c r="A34" s="13">
        <v>2031</v>
      </c>
      <c r="B34" s="86">
        <f>Base!B34</f>
        <v>1560</v>
      </c>
      <c r="C34" s="86" t="str">
        <f>Base!C34</f>
        <v>01-HS2-0268</v>
      </c>
      <c r="D34" s="86" t="str">
        <f>Base!D34</f>
        <v>108184-1</v>
      </c>
      <c r="E34" s="86" t="str">
        <f>Base!E34</f>
        <v>ROD,BASE</v>
      </c>
      <c r="F34" s="86" t="str">
        <f>Base!F34</f>
        <v>N</v>
      </c>
      <c r="G34" s="86" t="str">
        <f>Base!G34</f>
        <v>DN</v>
      </c>
      <c r="H34" s="86">
        <f>Base!H34</f>
        <v>18</v>
      </c>
      <c r="I34" s="86" t="str">
        <f>Base!I34</f>
        <v>EA</v>
      </c>
      <c r="J34" s="87"/>
      <c r="K34" s="88">
        <f t="shared" si="0"/>
        <v>0</v>
      </c>
      <c r="L34" s="86"/>
      <c r="M34" s="86"/>
      <c r="N34" s="86"/>
      <c r="O34" s="104">
        <v>54786</v>
      </c>
      <c r="P34" s="86">
        <f>Base!P34</f>
        <v>189</v>
      </c>
      <c r="Q34" s="41" t="s">
        <v>214</v>
      </c>
      <c r="R34" s="39" t="s">
        <v>206</v>
      </c>
      <c r="S34" s="58" t="s">
        <v>205</v>
      </c>
    </row>
    <row r="35" spans="1:19" ht="15.75" customHeight="1">
      <c r="A35" s="13">
        <v>2032</v>
      </c>
      <c r="B35" s="86">
        <f>Base!B35</f>
        <v>1560</v>
      </c>
      <c r="C35" s="86" t="str">
        <f>Base!C35</f>
        <v>01-HS1-7723</v>
      </c>
      <c r="D35" s="86" t="str">
        <f>Base!D35</f>
        <v>M2742630151B</v>
      </c>
      <c r="E35" s="86" t="str">
        <f>Base!E35</f>
        <v>RING,RETAIN,C/S CAD</v>
      </c>
      <c r="F35" s="86" t="str">
        <f>Base!F35</f>
        <v>N</v>
      </c>
      <c r="G35" s="86" t="str">
        <f>Base!G35</f>
        <v>DN</v>
      </c>
      <c r="H35" s="86">
        <f>Base!H35</f>
        <v>225</v>
      </c>
      <c r="I35" s="86" t="str">
        <f>Base!I35</f>
        <v>EA</v>
      </c>
      <c r="J35" s="87"/>
      <c r="K35" s="88">
        <f t="shared" si="0"/>
        <v>0</v>
      </c>
      <c r="L35" s="86"/>
      <c r="M35" s="86"/>
      <c r="N35" s="86"/>
      <c r="O35" s="104">
        <v>54786</v>
      </c>
      <c r="P35" s="86">
        <f>Base!P35</f>
        <v>189</v>
      </c>
      <c r="Q35" s="41" t="s">
        <v>214</v>
      </c>
      <c r="R35" s="39" t="s">
        <v>206</v>
      </c>
      <c r="S35" s="58" t="s">
        <v>205</v>
      </c>
    </row>
    <row r="36" spans="1:19" ht="15.75" customHeight="1">
      <c r="A36" s="13">
        <v>2033</v>
      </c>
      <c r="B36" s="86">
        <f>Base!B36</f>
        <v>1680</v>
      </c>
      <c r="C36" s="86" t="str">
        <f>Base!C36</f>
        <v>01-HS2-2363</v>
      </c>
      <c r="D36" s="86" t="str">
        <f>Base!D36</f>
        <v>108037-1</v>
      </c>
      <c r="E36" s="86" t="str">
        <f>Base!E36</f>
        <v>MID FITTING</v>
      </c>
      <c r="F36" s="86" t="str">
        <f>Base!F36</f>
        <v>N</v>
      </c>
      <c r="G36" s="86" t="str">
        <f>Base!G36</f>
        <v>DN</v>
      </c>
      <c r="H36" s="86">
        <f>Base!H36</f>
        <v>12</v>
      </c>
      <c r="I36" s="86" t="str">
        <f>Base!I36</f>
        <v>EA</v>
      </c>
      <c r="J36" s="87"/>
      <c r="K36" s="88">
        <f t="shared" si="0"/>
        <v>0</v>
      </c>
      <c r="L36" s="86"/>
      <c r="M36" s="86"/>
      <c r="N36" s="86"/>
      <c r="O36" s="104">
        <v>54786</v>
      </c>
      <c r="P36" s="86">
        <f>Base!P36</f>
        <v>189</v>
      </c>
      <c r="Q36" s="41" t="s">
        <v>214</v>
      </c>
      <c r="R36" s="39" t="s">
        <v>206</v>
      </c>
      <c r="S36" s="58" t="s">
        <v>205</v>
      </c>
    </row>
    <row r="37" spans="1:19" ht="15.75" customHeight="1">
      <c r="A37" s="13">
        <v>2034</v>
      </c>
      <c r="B37" s="86">
        <f>Base!B37</f>
        <v>1560</v>
      </c>
      <c r="C37" s="86" t="str">
        <f>Base!C37</f>
        <v>01-HS1-5344</v>
      </c>
      <c r="D37" s="86" t="str">
        <f>Base!D37</f>
        <v>108039-2</v>
      </c>
      <c r="E37" s="86" t="str">
        <f>Base!E37</f>
        <v>STRUT</v>
      </c>
      <c r="F37" s="86" t="str">
        <f>Base!F37</f>
        <v>N</v>
      </c>
      <c r="G37" s="86" t="str">
        <f>Base!G37</f>
        <v>DN</v>
      </c>
      <c r="H37" s="86">
        <f>Base!H37</f>
        <v>6</v>
      </c>
      <c r="I37" s="86" t="str">
        <f>Base!I37</f>
        <v>EA</v>
      </c>
      <c r="J37" s="87"/>
      <c r="K37" s="88">
        <f t="shared" si="0"/>
        <v>0</v>
      </c>
      <c r="L37" s="86"/>
      <c r="M37" s="86"/>
      <c r="N37" s="86"/>
      <c r="O37" s="104">
        <v>54786</v>
      </c>
      <c r="P37" s="86">
        <f>Base!P37</f>
        <v>294</v>
      </c>
      <c r="Q37" s="38" t="s">
        <v>214</v>
      </c>
      <c r="R37" s="39" t="s">
        <v>206</v>
      </c>
      <c r="S37" s="58" t="s">
        <v>205</v>
      </c>
    </row>
    <row r="38" spans="1:19" ht="15.75" customHeight="1">
      <c r="A38" s="13">
        <v>2035</v>
      </c>
      <c r="B38" s="86">
        <f>Base!B38</f>
        <v>5340</v>
      </c>
      <c r="C38" s="86" t="str">
        <f>Base!C38</f>
        <v>01-HS1-5384</v>
      </c>
      <c r="D38" s="86" t="str">
        <f>Base!D38</f>
        <v>108122-1</v>
      </c>
      <c r="E38" s="86" t="str">
        <f>Base!E38</f>
        <v>S HANDLE FLT,MECH</v>
      </c>
      <c r="F38" s="86" t="str">
        <f>Base!F38</f>
        <v>N</v>
      </c>
      <c r="G38" s="86" t="str">
        <f>Base!G38</f>
        <v>DO</v>
      </c>
      <c r="H38" s="86">
        <f>Base!H38</f>
        <v>30</v>
      </c>
      <c r="I38" s="86" t="str">
        <f>Base!I38</f>
        <v>EA</v>
      </c>
      <c r="J38" s="87"/>
      <c r="K38" s="88">
        <f t="shared" si="0"/>
        <v>0</v>
      </c>
      <c r="L38" s="86"/>
      <c r="M38" s="86"/>
      <c r="N38" s="86"/>
      <c r="O38" s="104">
        <v>54786</v>
      </c>
      <c r="P38" s="86">
        <f>Base!P38</f>
        <v>175</v>
      </c>
      <c r="Q38" s="38" t="s">
        <v>218</v>
      </c>
      <c r="R38" s="39" t="s">
        <v>206</v>
      </c>
      <c r="S38" s="58" t="s">
        <v>205</v>
      </c>
    </row>
    <row r="39" spans="1:19" ht="15.75" customHeight="1">
      <c r="A39" s="13">
        <v>2036</v>
      </c>
      <c r="B39" s="86">
        <f>Base!B39</f>
        <v>6520</v>
      </c>
      <c r="C39" s="86" t="str">
        <f>Base!C39</f>
        <v>01-HS1-5415</v>
      </c>
      <c r="D39" s="86" t="str">
        <f>Base!D39</f>
        <v>108013-1</v>
      </c>
      <c r="E39" s="86" t="str">
        <f>Base!E39</f>
        <v>HEADREST CUSHION AY</v>
      </c>
      <c r="F39" s="86" t="str">
        <f>Base!F39</f>
        <v>N</v>
      </c>
      <c r="G39" s="86" t="str">
        <f>Base!G39</f>
        <v>DO</v>
      </c>
      <c r="H39" s="86">
        <f>Base!H39</f>
        <v>45</v>
      </c>
      <c r="I39" s="86" t="str">
        <f>Base!I39</f>
        <v>EA</v>
      </c>
      <c r="J39" s="87"/>
      <c r="K39" s="88">
        <f t="shared" si="0"/>
        <v>0</v>
      </c>
      <c r="L39" s="86"/>
      <c r="M39" s="86"/>
      <c r="N39" s="86"/>
      <c r="O39" s="104">
        <v>54786</v>
      </c>
      <c r="P39" s="86">
        <f>Base!P39</f>
        <v>203</v>
      </c>
      <c r="Q39" s="38" t="s">
        <v>218</v>
      </c>
      <c r="R39" s="39" t="s">
        <v>206</v>
      </c>
      <c r="S39" s="58" t="s">
        <v>205</v>
      </c>
    </row>
    <row r="40" spans="1:19" ht="15.75" customHeight="1">
      <c r="A40" s="13">
        <v>2037</v>
      </c>
      <c r="B40" s="86">
        <f>Base!B40</f>
        <v>5305</v>
      </c>
      <c r="C40" s="86" t="str">
        <f>Base!C40</f>
        <v>01-HS1-3720</v>
      </c>
      <c r="D40" s="86" t="str">
        <f>Base!D40</f>
        <v>108108-1</v>
      </c>
      <c r="E40" s="86" t="str">
        <f>Base!E40</f>
        <v>SCREW</v>
      </c>
      <c r="F40" s="86" t="str">
        <f>Base!F40</f>
        <v>N</v>
      </c>
      <c r="G40" s="86" t="str">
        <f>Base!G40</f>
        <v>DD</v>
      </c>
      <c r="H40" s="86">
        <f>Base!H40</f>
        <v>1600</v>
      </c>
      <c r="I40" s="86" t="str">
        <f>Base!I40</f>
        <v>EA</v>
      </c>
      <c r="J40" s="87"/>
      <c r="K40" s="88">
        <f t="shared" si="0"/>
        <v>0</v>
      </c>
      <c r="L40" s="86"/>
      <c r="M40" s="86"/>
      <c r="N40" s="86"/>
      <c r="O40" s="104">
        <v>54786</v>
      </c>
      <c r="P40" s="86">
        <f>Base!P40</f>
        <v>231</v>
      </c>
      <c r="Q40" s="38" t="s">
        <v>214</v>
      </c>
      <c r="R40" s="39" t="s">
        <v>206</v>
      </c>
      <c r="S40" s="58" t="s">
        <v>205</v>
      </c>
    </row>
    <row r="41" spans="1:19" ht="15.75" customHeight="1">
      <c r="A41" s="13">
        <v>2038</v>
      </c>
      <c r="B41" s="86">
        <f>Base!B41</f>
        <v>5341</v>
      </c>
      <c r="C41" s="86" t="str">
        <f>Base!C41</f>
        <v>01-HS1-6041</v>
      </c>
      <c r="D41" s="86" t="str">
        <f>Base!D41</f>
        <v>108091-2</v>
      </c>
      <c r="E41" s="86" t="str">
        <f>Base!E41</f>
        <v>FIRE EXT BRACKET LO</v>
      </c>
      <c r="F41" s="86" t="str">
        <f>Base!F41</f>
        <v>N</v>
      </c>
      <c r="G41" s="86" t="str">
        <f>Base!G41</f>
        <v>DO</v>
      </c>
      <c r="H41" s="86">
        <f>Base!H41</f>
        <v>12</v>
      </c>
      <c r="I41" s="86" t="str">
        <f>Base!I41</f>
        <v>EA</v>
      </c>
      <c r="J41" s="87"/>
      <c r="K41" s="88">
        <f t="shared" si="0"/>
        <v>0</v>
      </c>
      <c r="L41" s="86"/>
      <c r="M41" s="86"/>
      <c r="N41" s="86"/>
      <c r="O41" s="104">
        <v>54786</v>
      </c>
      <c r="P41" s="86">
        <f>Base!P41</f>
        <v>161</v>
      </c>
      <c r="Q41" s="38" t="s">
        <v>214</v>
      </c>
      <c r="R41" s="39" t="s">
        <v>206</v>
      </c>
      <c r="S41" s="58" t="s">
        <v>205</v>
      </c>
    </row>
    <row r="42" spans="1:19" ht="15.75" customHeight="1">
      <c r="A42" s="13">
        <v>2039</v>
      </c>
      <c r="B42" s="86" t="str">
        <f>Base!B42</f>
        <v>1680</v>
      </c>
      <c r="C42" s="86" t="str">
        <f>Base!C42</f>
        <v>01-HS1-6369</v>
      </c>
      <c r="D42" s="86" t="str">
        <f>Base!D42</f>
        <v>108045-2</v>
      </c>
      <c r="E42" s="86" t="str">
        <f>Base!E42</f>
        <v>BUCKET, PILOT/CO-PILOT</v>
      </c>
      <c r="F42" s="86" t="str">
        <f>Base!F42</f>
        <v>N</v>
      </c>
      <c r="G42" s="86" t="str">
        <f>Base!G42</f>
        <v>DD</v>
      </c>
      <c r="H42" s="86">
        <f>Base!H42</f>
        <v>10</v>
      </c>
      <c r="I42" s="86" t="str">
        <f>Base!I42</f>
        <v>EA</v>
      </c>
      <c r="J42" s="87"/>
      <c r="K42" s="88">
        <f t="shared" si="0"/>
        <v>0</v>
      </c>
      <c r="L42" s="86"/>
      <c r="M42" s="86"/>
      <c r="N42" s="86"/>
      <c r="O42" s="104">
        <v>54786</v>
      </c>
      <c r="P42" s="86">
        <f>Base!P42</f>
        <v>367</v>
      </c>
      <c r="Q42" s="38" t="s">
        <v>214</v>
      </c>
      <c r="R42" s="39" t="s">
        <v>206</v>
      </c>
      <c r="S42" s="58" t="s">
        <v>205</v>
      </c>
    </row>
    <row r="43" spans="1:19" ht="15.75" customHeight="1">
      <c r="A43" s="13">
        <v>2040</v>
      </c>
      <c r="B43" s="86" t="str">
        <f>Base!B43</f>
        <v>6610</v>
      </c>
      <c r="C43" s="86" t="str">
        <f>Base!C43</f>
        <v>01-HS1-4968</v>
      </c>
      <c r="D43" s="86" t="str">
        <f>Base!D43</f>
        <v>108042-3</v>
      </c>
      <c r="E43" s="86" t="str">
        <f>Base!E43</f>
        <v>WIRE HOLDER CAP</v>
      </c>
      <c r="F43" s="86" t="str">
        <f>Base!F43</f>
        <v>N</v>
      </c>
      <c r="G43" s="86" t="str">
        <f>Base!G43</f>
        <v>DN</v>
      </c>
      <c r="H43" s="86">
        <f>Base!H43</f>
        <v>12</v>
      </c>
      <c r="I43" s="86" t="str">
        <f>Base!I43</f>
        <v>EA</v>
      </c>
      <c r="J43" s="87"/>
      <c r="K43" s="88">
        <f t="shared" si="0"/>
        <v>0</v>
      </c>
      <c r="L43" s="86"/>
      <c r="M43" s="86"/>
      <c r="N43" s="86"/>
      <c r="O43" s="104">
        <v>54786</v>
      </c>
      <c r="P43" s="86">
        <f>Base!P43</f>
        <v>217</v>
      </c>
      <c r="Q43" s="38" t="s">
        <v>215</v>
      </c>
      <c r="R43" s="103" t="s">
        <v>216</v>
      </c>
      <c r="S43" s="58" t="s">
        <v>205</v>
      </c>
    </row>
    <row r="44" spans="1:19" ht="15.75" customHeight="1">
      <c r="A44" s="13">
        <v>2041</v>
      </c>
      <c r="B44" s="86" t="str">
        <f>Base!B44</f>
        <v>5975</v>
      </c>
      <c r="C44" s="86" t="str">
        <f>Base!C44</f>
        <v>01-HS1-4821</v>
      </c>
      <c r="D44" s="86" t="str">
        <f>Base!D44</f>
        <v>108042-2</v>
      </c>
      <c r="E44" s="86" t="str">
        <f>Base!E44</f>
        <v>WIRE HOLDER BASE</v>
      </c>
      <c r="F44" s="86" t="str">
        <f>Base!F44</f>
        <v>N</v>
      </c>
      <c r="G44" s="86" t="str">
        <f>Base!G44</f>
        <v>DN</v>
      </c>
      <c r="H44" s="86">
        <f>Base!H44</f>
        <v>12</v>
      </c>
      <c r="I44" s="86" t="str">
        <f>Base!I44</f>
        <v>EA</v>
      </c>
      <c r="J44" s="87"/>
      <c r="K44" s="88">
        <f t="shared" si="0"/>
        <v>0</v>
      </c>
      <c r="L44" s="86"/>
      <c r="M44" s="86"/>
      <c r="N44" s="86"/>
      <c r="O44" s="104">
        <v>54786</v>
      </c>
      <c r="P44" s="86">
        <f>Base!P44</f>
        <v>217</v>
      </c>
      <c r="Q44" s="38" t="s">
        <v>214</v>
      </c>
      <c r="R44" s="39" t="s">
        <v>206</v>
      </c>
      <c r="S44" s="58" t="s">
        <v>205</v>
      </c>
    </row>
    <row r="45" spans="1:19" s="17" customFormat="1" ht="15.75" customHeight="1">
      <c r="A45" s="13">
        <v>2042</v>
      </c>
      <c r="B45" s="86" t="str">
        <f>Base!B45</f>
        <v>1560</v>
      </c>
      <c r="C45" s="86" t="str">
        <f>Base!C45</f>
        <v>01-HS1-5937</v>
      </c>
      <c r="D45" s="86" t="str">
        <f>Base!D45</f>
        <v>108035-2</v>
      </c>
      <c r="E45" s="86" t="str">
        <f>Base!E45</f>
        <v>GUIDE TUBE</v>
      </c>
      <c r="F45" s="86" t="str">
        <f>Base!F45</f>
        <v>N</v>
      </c>
      <c r="G45" s="86" t="str">
        <f>Base!G45</f>
        <v>DN</v>
      </c>
      <c r="H45" s="86">
        <f>Base!H45</f>
        <v>12</v>
      </c>
      <c r="I45" s="86" t="str">
        <f>Base!I45</f>
        <v>EA</v>
      </c>
      <c r="J45" s="87"/>
      <c r="K45" s="88">
        <f t="shared" si="0"/>
        <v>0</v>
      </c>
      <c r="L45" s="86"/>
      <c r="M45" s="86"/>
      <c r="N45" s="86"/>
      <c r="O45" s="104">
        <v>54786</v>
      </c>
      <c r="P45" s="86">
        <f>Base!P45</f>
        <v>203</v>
      </c>
      <c r="Q45" s="40" t="s">
        <v>214</v>
      </c>
      <c r="R45" s="39" t="s">
        <v>206</v>
      </c>
      <c r="S45" s="58" t="s">
        <v>205</v>
      </c>
    </row>
    <row r="46" spans="1:19" s="17" customFormat="1" ht="15.75" customHeight="1">
      <c r="A46" s="13">
        <v>2043</v>
      </c>
      <c r="B46" s="86" t="str">
        <f>Base!B46</f>
        <v>5340</v>
      </c>
      <c r="C46" s="86" t="str">
        <f>Base!C46</f>
        <v>01-HS1-6038</v>
      </c>
      <c r="D46" s="86" t="str">
        <f>Base!D46</f>
        <v>108090-1</v>
      </c>
      <c r="E46" s="86" t="str">
        <f>Base!E46</f>
        <v>BRACKET, CRASH AXE</v>
      </c>
      <c r="F46" s="86" t="str">
        <f>Base!F46</f>
        <v>N</v>
      </c>
      <c r="G46" s="86" t="str">
        <f>Base!G46</f>
        <v>DN</v>
      </c>
      <c r="H46" s="86">
        <f>Base!H46</f>
        <v>12</v>
      </c>
      <c r="I46" s="86" t="str">
        <f>Base!I46</f>
        <v>EA</v>
      </c>
      <c r="J46" s="87"/>
      <c r="K46" s="88">
        <f t="shared" si="0"/>
        <v>0</v>
      </c>
      <c r="L46" s="86"/>
      <c r="M46" s="86"/>
      <c r="N46" s="86"/>
      <c r="O46" s="104">
        <v>54786</v>
      </c>
      <c r="P46" s="86">
        <f>Base!P46</f>
        <v>175</v>
      </c>
      <c r="Q46" s="38" t="s">
        <v>214</v>
      </c>
      <c r="R46" s="39" t="s">
        <v>206</v>
      </c>
      <c r="S46" s="58" t="s">
        <v>205</v>
      </c>
    </row>
    <row r="47" spans="1:19" ht="15.75" customHeight="1">
      <c r="A47" s="13">
        <v>2044</v>
      </c>
      <c r="B47" s="86" t="str">
        <f>Base!B47</f>
        <v>1560</v>
      </c>
      <c r="C47" s="86" t="str">
        <f>Base!C47</f>
        <v>01-HS1-5936</v>
      </c>
      <c r="D47" s="86" t="str">
        <f>Base!D47</f>
        <v>108035-1</v>
      </c>
      <c r="E47" s="86" t="str">
        <f>Base!E47</f>
        <v>GUIDE TUBE</v>
      </c>
      <c r="F47" s="86" t="str">
        <f>Base!F47</f>
        <v>N</v>
      </c>
      <c r="G47" s="86" t="str">
        <f>Base!G47</f>
        <v>DN</v>
      </c>
      <c r="H47" s="86">
        <f>Base!H47</f>
        <v>12</v>
      </c>
      <c r="I47" s="86" t="str">
        <f>Base!I47</f>
        <v>EA</v>
      </c>
      <c r="J47" s="87"/>
      <c r="K47" s="88">
        <f t="shared" si="0"/>
        <v>0</v>
      </c>
      <c r="L47" s="86"/>
      <c r="M47" s="86"/>
      <c r="N47" s="86"/>
      <c r="O47" s="104">
        <v>54786</v>
      </c>
      <c r="P47" s="86">
        <f>Base!P47</f>
        <v>203</v>
      </c>
      <c r="Q47" s="38" t="s">
        <v>214</v>
      </c>
      <c r="R47" s="39" t="s">
        <v>206</v>
      </c>
      <c r="S47" s="58" t="s">
        <v>205</v>
      </c>
    </row>
    <row r="48" spans="1:19" ht="15.75" customHeight="1">
      <c r="A48" s="13">
        <v>2045</v>
      </c>
      <c r="B48" s="86" t="str">
        <f>Base!B48</f>
        <v>1680</v>
      </c>
      <c r="C48" s="86" t="str">
        <f>Base!C48</f>
        <v>01-HS1-5403</v>
      </c>
      <c r="D48" s="86" t="str">
        <f>Base!D48</f>
        <v>108044-1</v>
      </c>
      <c r="E48" s="86" t="str">
        <f>Base!E48</f>
        <v>BLOCK RADIUS</v>
      </c>
      <c r="F48" s="86" t="str">
        <f>Base!F48</f>
        <v>N</v>
      </c>
      <c r="G48" s="86" t="str">
        <f>Base!G48</f>
        <v>DN</v>
      </c>
      <c r="H48" s="86">
        <f>Base!H48</f>
        <v>16</v>
      </c>
      <c r="I48" s="86" t="str">
        <f>Base!I48</f>
        <v>EA</v>
      </c>
      <c r="J48" s="87"/>
      <c r="K48" s="88">
        <f t="shared" si="0"/>
        <v>0</v>
      </c>
      <c r="L48" s="86"/>
      <c r="M48" s="86"/>
      <c r="N48" s="86"/>
      <c r="O48" s="104">
        <v>54786</v>
      </c>
      <c r="P48" s="86">
        <f>Base!P48</f>
        <v>189</v>
      </c>
      <c r="Q48" s="38" t="s">
        <v>218</v>
      </c>
      <c r="R48" s="39" t="s">
        <v>206</v>
      </c>
      <c r="S48" s="58" t="s">
        <v>205</v>
      </c>
    </row>
    <row r="49" spans="1:19" ht="15.75" customHeight="1">
      <c r="A49" s="13">
        <v>2046</v>
      </c>
      <c r="B49" s="86" t="str">
        <f>Base!B49</f>
        <v>4820</v>
      </c>
      <c r="C49" s="86" t="str">
        <f>Base!C49</f>
        <v>01-HS1-5450</v>
      </c>
      <c r="D49" s="86" t="str">
        <f>Base!D49</f>
        <v>108023-1</v>
      </c>
      <c r="E49" s="86" t="str">
        <f>Base!E49</f>
        <v>VLEA ASSY AND CABLE</v>
      </c>
      <c r="F49" s="86" t="str">
        <f>Base!F49</f>
        <v>N</v>
      </c>
      <c r="G49" s="86" t="str">
        <f>Base!G49</f>
        <v>DN</v>
      </c>
      <c r="H49" s="86">
        <f>Base!H49</f>
        <v>10</v>
      </c>
      <c r="I49" s="86" t="str">
        <f>Base!I49</f>
        <v>EA</v>
      </c>
      <c r="J49" s="87"/>
      <c r="K49" s="88">
        <f t="shared" si="0"/>
        <v>0</v>
      </c>
      <c r="L49" s="86"/>
      <c r="M49" s="86"/>
      <c r="N49" s="86"/>
      <c r="O49" s="104">
        <v>54786</v>
      </c>
      <c r="P49" s="86">
        <f>Base!P49</f>
        <v>308</v>
      </c>
      <c r="Q49" s="38" t="s">
        <v>218</v>
      </c>
      <c r="R49" s="39" t="s">
        <v>206</v>
      </c>
      <c r="S49" s="58" t="s">
        <v>205</v>
      </c>
    </row>
    <row r="50" spans="1:19" ht="15.75" customHeight="1">
      <c r="A50" s="13">
        <v>2047</v>
      </c>
      <c r="B50" s="86" t="str">
        <f>Base!B50</f>
        <v>5340</v>
      </c>
      <c r="C50" s="86" t="str">
        <f>Base!C50</f>
        <v>01-HS1-4440</v>
      </c>
      <c r="D50" s="86" t="str">
        <f>Base!D50</f>
        <v>108080-2</v>
      </c>
      <c r="E50" s="86" t="str">
        <f>Base!E50</f>
        <v>HOUSING, VERT. LOCK</v>
      </c>
      <c r="F50" s="86" t="str">
        <f>Base!F50</f>
        <v>N</v>
      </c>
      <c r="G50" s="86" t="str">
        <f>Base!G50</f>
        <v>DO</v>
      </c>
      <c r="H50" s="86">
        <f>Base!H50</f>
        <v>12</v>
      </c>
      <c r="I50" s="86" t="str">
        <f>Base!I50</f>
        <v>EA</v>
      </c>
      <c r="J50" s="87"/>
      <c r="K50" s="88">
        <f t="shared" si="0"/>
        <v>0</v>
      </c>
      <c r="L50" s="86"/>
      <c r="M50" s="86"/>
      <c r="N50" s="86"/>
      <c r="O50" s="104">
        <v>54786</v>
      </c>
      <c r="P50" s="86">
        <f>Base!P50</f>
        <v>189</v>
      </c>
      <c r="Q50" s="41" t="s">
        <v>217</v>
      </c>
      <c r="R50" s="39" t="s">
        <v>206</v>
      </c>
      <c r="S50" s="58" t="s">
        <v>205</v>
      </c>
    </row>
    <row r="51" spans="1:19" ht="15.75" customHeight="1">
      <c r="A51" s="13">
        <v>2048</v>
      </c>
      <c r="B51" s="86" t="str">
        <f>Base!B51</f>
        <v>1680</v>
      </c>
      <c r="C51" s="86" t="str">
        <f>Base!C51</f>
        <v>01-HS1-5416</v>
      </c>
      <c r="D51" s="86" t="str">
        <f>Base!D51</f>
        <v>108015-1</v>
      </c>
      <c r="E51" s="86" t="str">
        <f>Base!E51</f>
        <v>FOOT PROTECTOR</v>
      </c>
      <c r="F51" s="86" t="str">
        <f>Base!F51</f>
        <v>N</v>
      </c>
      <c r="G51" s="86" t="str">
        <f>Base!G51</f>
        <v>DO</v>
      </c>
      <c r="H51" s="86">
        <f>Base!H51</f>
        <v>10</v>
      </c>
      <c r="I51" s="86" t="str">
        <f>Base!I51</f>
        <v>EA</v>
      </c>
      <c r="J51" s="87"/>
      <c r="K51" s="88">
        <f t="shared" si="0"/>
        <v>0</v>
      </c>
      <c r="L51" s="86"/>
      <c r="M51" s="86"/>
      <c r="N51" s="86"/>
      <c r="O51" s="104">
        <v>54786</v>
      </c>
      <c r="P51" s="86">
        <f>Base!P51</f>
        <v>189</v>
      </c>
      <c r="Q51" s="42" t="s">
        <v>218</v>
      </c>
      <c r="R51" s="39" t="s">
        <v>206</v>
      </c>
      <c r="S51" s="58" t="s">
        <v>205</v>
      </c>
    </row>
    <row r="52" spans="1:19" ht="15.75" customHeight="1">
      <c r="A52" s="13">
        <v>2049</v>
      </c>
      <c r="B52" s="86" t="str">
        <f>Base!B52</f>
        <v>5995</v>
      </c>
      <c r="C52" s="86" t="str">
        <f>Base!C52</f>
        <v>01-HS1-5407</v>
      </c>
      <c r="D52" s="86" t="str">
        <f>Base!D52</f>
        <v>108106-2</v>
      </c>
      <c r="E52" s="86" t="str">
        <f>Base!E52</f>
        <v>VLEA ASSY AND CABLE</v>
      </c>
      <c r="F52" s="86" t="str">
        <f>Base!F52</f>
        <v>N</v>
      </c>
      <c r="G52" s="86" t="str">
        <f>Base!G52</f>
        <v>DD</v>
      </c>
      <c r="H52" s="86">
        <f>Base!H52</f>
        <v>10</v>
      </c>
      <c r="I52" s="86" t="str">
        <f>Base!I52</f>
        <v>EA</v>
      </c>
      <c r="J52" s="87"/>
      <c r="K52" s="88">
        <f t="shared" si="0"/>
        <v>0</v>
      </c>
      <c r="L52" s="86"/>
      <c r="M52" s="86"/>
      <c r="N52" s="86"/>
      <c r="O52" s="104">
        <v>54786</v>
      </c>
      <c r="P52" s="86">
        <f>Base!P52</f>
        <v>330</v>
      </c>
      <c r="Q52" s="38" t="s">
        <v>218</v>
      </c>
      <c r="R52" s="39" t="s">
        <v>206</v>
      </c>
      <c r="S52" s="58" t="s">
        <v>205</v>
      </c>
    </row>
    <row r="53" spans="1:19" ht="15.75" customHeight="1">
      <c r="A53" s="13">
        <v>2050</v>
      </c>
      <c r="B53" s="86" t="str">
        <f>Base!B53</f>
        <v>5975</v>
      </c>
      <c r="C53" s="86" t="str">
        <f>Base!C53</f>
        <v>01-HS1-4820</v>
      </c>
      <c r="D53" s="86" t="str">
        <f>Base!D53</f>
        <v>108042-1</v>
      </c>
      <c r="E53" s="86" t="str">
        <f>Base!E53</f>
        <v>WIRE HOLDER BASE</v>
      </c>
      <c r="F53" s="86" t="str">
        <f>Base!F53</f>
        <v>N</v>
      </c>
      <c r="G53" s="86" t="str">
        <f>Base!G53</f>
        <v>DD</v>
      </c>
      <c r="H53" s="86">
        <f>Base!H53</f>
        <v>12</v>
      </c>
      <c r="I53" s="86" t="str">
        <f>Base!I53</f>
        <v>EA</v>
      </c>
      <c r="J53" s="87"/>
      <c r="K53" s="88">
        <f t="shared" si="0"/>
        <v>0</v>
      </c>
      <c r="L53" s="86"/>
      <c r="M53" s="86"/>
      <c r="N53" s="86"/>
      <c r="O53" s="104">
        <v>54786</v>
      </c>
      <c r="P53" s="86">
        <f>Base!P53</f>
        <v>210</v>
      </c>
      <c r="Q53" s="38" t="s">
        <v>219</v>
      </c>
      <c r="R53" s="39" t="s">
        <v>206</v>
      </c>
      <c r="S53" s="58" t="s">
        <v>205</v>
      </c>
    </row>
    <row r="54" spans="1:19" ht="15.75" customHeight="1">
      <c r="A54" s="13">
        <v>2051</v>
      </c>
      <c r="B54" s="86" t="str">
        <f>Base!B54</f>
        <v>5995</v>
      </c>
      <c r="C54" s="86" t="str">
        <f>Base!C54</f>
        <v>01-HS1-4030</v>
      </c>
      <c r="D54" s="86" t="str">
        <f>Base!D54</f>
        <v>108008-6</v>
      </c>
      <c r="E54" s="86" t="str">
        <f>Base!E54</f>
        <v>CABLE ASSY, FWD &amp; AF</v>
      </c>
      <c r="F54" s="86" t="str">
        <f>Base!F54</f>
        <v>N</v>
      </c>
      <c r="G54" s="86" t="str">
        <f>Base!G54</f>
        <v>DN</v>
      </c>
      <c r="H54" s="86">
        <f>Base!H54</f>
        <v>14</v>
      </c>
      <c r="I54" s="86" t="str">
        <f>Base!I54</f>
        <v>EA</v>
      </c>
      <c r="J54" s="87"/>
      <c r="K54" s="88">
        <f t="shared" si="0"/>
        <v>0</v>
      </c>
      <c r="L54" s="86"/>
      <c r="M54" s="86"/>
      <c r="N54" s="86"/>
      <c r="O54" s="104">
        <v>54786</v>
      </c>
      <c r="P54" s="86">
        <f>Base!P54</f>
        <v>210</v>
      </c>
      <c r="Q54" s="38" t="s">
        <v>220</v>
      </c>
      <c r="R54" s="39" t="s">
        <v>206</v>
      </c>
      <c r="S54" s="58" t="s">
        <v>205</v>
      </c>
    </row>
    <row r="55" spans="1:19" ht="15.75" customHeight="1">
      <c r="A55" s="13">
        <v>2052</v>
      </c>
      <c r="B55" s="86" t="str">
        <f>Base!B55</f>
        <v>5306</v>
      </c>
      <c r="C55" s="86" t="str">
        <f>Base!C55</f>
        <v>01-HS2-3909</v>
      </c>
      <c r="D55" s="86" t="str">
        <f>Base!D55</f>
        <v>108185-1</v>
      </c>
      <c r="E55" s="86" t="str">
        <f>Base!E55</f>
        <v>EYE BOLT, SWIVEL</v>
      </c>
      <c r="F55" s="86" t="str">
        <f>Base!F55</f>
        <v>N</v>
      </c>
      <c r="G55" s="86" t="str">
        <f>Base!G55</f>
        <v>DD</v>
      </c>
      <c r="H55" s="86">
        <f>Base!H55</f>
        <v>20</v>
      </c>
      <c r="I55" s="86" t="str">
        <f>Base!I55</f>
        <v>EA</v>
      </c>
      <c r="J55" s="87"/>
      <c r="K55" s="88">
        <f t="shared" si="0"/>
        <v>0</v>
      </c>
      <c r="L55" s="86"/>
      <c r="M55" s="86"/>
      <c r="N55" s="86"/>
      <c r="O55" s="104">
        <v>54786</v>
      </c>
      <c r="P55" s="86">
        <f>Base!P55</f>
        <v>180</v>
      </c>
      <c r="Q55" s="38" t="s">
        <v>214</v>
      </c>
      <c r="R55" s="39" t="s">
        <v>206</v>
      </c>
      <c r="S55" s="58" t="s">
        <v>205</v>
      </c>
    </row>
    <row r="56" spans="1:19" ht="15.75" customHeight="1">
      <c r="A56" s="13">
        <v>2053</v>
      </c>
      <c r="B56" s="86" t="str">
        <f>Base!B56</f>
        <v>5810</v>
      </c>
      <c r="C56" s="86" t="str">
        <f>Base!C56</f>
        <v>01-HS1-5410</v>
      </c>
      <c r="D56" s="86" t="str">
        <f>Base!D56</f>
        <v>108196-2</v>
      </c>
      <c r="E56" s="86" t="str">
        <f>Base!E56</f>
        <v>STUD RELEASE CAM</v>
      </c>
      <c r="F56" s="86" t="str">
        <f>Base!F56</f>
        <v>N</v>
      </c>
      <c r="G56" s="86" t="str">
        <f>Base!G56</f>
        <v>DA</v>
      </c>
      <c r="H56" s="86">
        <f>Base!H56</f>
        <v>12</v>
      </c>
      <c r="I56" s="86" t="str">
        <f>Base!I56</f>
        <v>EA</v>
      </c>
      <c r="J56" s="87"/>
      <c r="K56" s="88">
        <f t="shared" si="0"/>
        <v>0</v>
      </c>
      <c r="L56" s="86"/>
      <c r="M56" s="86"/>
      <c r="N56" s="86"/>
      <c r="O56" s="104">
        <v>54786</v>
      </c>
      <c r="P56" s="86">
        <f>Base!P56</f>
        <v>180</v>
      </c>
      <c r="Q56" s="38" t="s">
        <v>218</v>
      </c>
      <c r="R56" s="39" t="s">
        <v>206</v>
      </c>
      <c r="S56" s="58" t="s">
        <v>205</v>
      </c>
    </row>
    <row r="57" spans="1:19" ht="15.75" customHeight="1">
      <c r="A57" s="13">
        <v>2054</v>
      </c>
      <c r="B57" s="86" t="str">
        <f>Base!B57</f>
        <v>5995</v>
      </c>
      <c r="C57" s="86" t="str">
        <f>Base!C57</f>
        <v>01-HS1-5408</v>
      </c>
      <c r="D57" s="86" t="str">
        <f>Base!D57</f>
        <v>108106-1</v>
      </c>
      <c r="E57" s="86" t="str">
        <f>Base!E57</f>
        <v>VLEA ASSY AND CABLE</v>
      </c>
      <c r="F57" s="86" t="str">
        <f>Base!F57</f>
        <v>N</v>
      </c>
      <c r="G57" s="86" t="str">
        <f>Base!G57</f>
        <v>DD</v>
      </c>
      <c r="H57" s="86">
        <f>Base!H57</f>
        <v>12</v>
      </c>
      <c r="I57" s="86" t="str">
        <f>Base!I57</f>
        <v>EA</v>
      </c>
      <c r="J57" s="87"/>
      <c r="K57" s="88">
        <f t="shared" si="0"/>
        <v>0</v>
      </c>
      <c r="L57" s="86"/>
      <c r="M57" s="86"/>
      <c r="N57" s="86"/>
      <c r="O57" s="104">
        <v>54786</v>
      </c>
      <c r="P57" s="86">
        <f>Base!P57</f>
        <v>180</v>
      </c>
      <c r="Q57" s="38" t="s">
        <v>218</v>
      </c>
      <c r="R57" s="39" t="s">
        <v>206</v>
      </c>
      <c r="S57" s="58" t="s">
        <v>205</v>
      </c>
    </row>
    <row r="58" spans="1:19" ht="15.75" customHeight="1">
      <c r="A58" s="13">
        <v>2055</v>
      </c>
      <c r="B58" s="86" t="str">
        <f>Base!B58</f>
        <v>1560</v>
      </c>
      <c r="C58" s="86" t="str">
        <f>Base!C58</f>
        <v>01-HS2-6809</v>
      </c>
      <c r="D58" s="86" t="str">
        <f>Base!D58</f>
        <v>108059-1</v>
      </c>
      <c r="E58" s="86" t="str">
        <f>Base!E58</f>
        <v>FITTING, EA MOUNT</v>
      </c>
      <c r="F58" s="86" t="str">
        <f>Base!F58</f>
        <v>N</v>
      </c>
      <c r="G58" s="86" t="str">
        <f>Base!G58</f>
        <v>DN</v>
      </c>
      <c r="H58" s="86">
        <f>Base!H58</f>
        <v>6</v>
      </c>
      <c r="I58" s="86" t="str">
        <f>Base!I58</f>
        <v>EA</v>
      </c>
      <c r="J58" s="87"/>
      <c r="K58" s="88">
        <f t="shared" si="0"/>
        <v>0</v>
      </c>
      <c r="L58" s="86"/>
      <c r="M58" s="86"/>
      <c r="N58" s="86"/>
      <c r="O58" s="104">
        <v>54786</v>
      </c>
      <c r="P58" s="86">
        <f>Base!P58</f>
        <v>180</v>
      </c>
      <c r="Q58" s="38" t="s">
        <v>214</v>
      </c>
      <c r="R58" s="39" t="s">
        <v>206</v>
      </c>
      <c r="S58" s="58" t="s">
        <v>205</v>
      </c>
    </row>
    <row r="59" spans="1:19" ht="15.75" customHeight="1">
      <c r="A59" s="13">
        <v>2056</v>
      </c>
      <c r="B59" s="86" t="str">
        <f>Base!B59</f>
        <v>5930</v>
      </c>
      <c r="C59" s="86" t="str">
        <f>Base!C59</f>
        <v>01-HS1-4960</v>
      </c>
      <c r="D59" s="86" t="str">
        <f>Base!D59</f>
        <v>108123-1</v>
      </c>
      <c r="E59" s="86" t="str">
        <f>Base!E59</f>
        <v>SWL REL BRACKET AY</v>
      </c>
      <c r="F59" s="86" t="str">
        <f>Base!F59</f>
        <v>N</v>
      </c>
      <c r="G59" s="86" t="str">
        <f>Base!G59</f>
        <v>DO</v>
      </c>
      <c r="H59" s="86">
        <f>Base!H59</f>
        <v>8</v>
      </c>
      <c r="I59" s="86" t="str">
        <f>Base!I59</f>
        <v>EA</v>
      </c>
      <c r="J59" s="87"/>
      <c r="K59" s="88">
        <f t="shared" si="0"/>
        <v>0</v>
      </c>
      <c r="L59" s="86"/>
      <c r="M59" s="86"/>
      <c r="N59" s="86"/>
      <c r="O59" s="104">
        <v>54786</v>
      </c>
      <c r="P59" s="86">
        <f>Base!P59</f>
        <v>180</v>
      </c>
      <c r="Q59" s="38" t="s">
        <v>214</v>
      </c>
      <c r="R59" s="39" t="s">
        <v>206</v>
      </c>
      <c r="S59" s="58" t="s">
        <v>205</v>
      </c>
    </row>
    <row r="60" spans="1:19" ht="15.75" customHeight="1">
      <c r="A60" s="13">
        <v>2057</v>
      </c>
      <c r="B60" s="86" t="str">
        <f>Base!B60</f>
        <v>5310</v>
      </c>
      <c r="C60" s="86" t="str">
        <f>Base!C60</f>
        <v>01-HS1-5702</v>
      </c>
      <c r="D60" s="86" t="str">
        <f>Base!D60</f>
        <v>108109-1</v>
      </c>
      <c r="E60" s="86" t="str">
        <f>Base!E60</f>
        <v>STANDOFF, THREADED</v>
      </c>
      <c r="F60" s="86" t="str">
        <f>Base!F60</f>
        <v>N</v>
      </c>
      <c r="G60" s="86" t="str">
        <f>Base!G60</f>
        <v>DD</v>
      </c>
      <c r="H60" s="86">
        <f>Base!H60</f>
        <v>10</v>
      </c>
      <c r="I60" s="86" t="str">
        <f>Base!I60</f>
        <v>EA</v>
      </c>
      <c r="J60" s="87"/>
      <c r="K60" s="88">
        <f t="shared" si="0"/>
        <v>0</v>
      </c>
      <c r="L60" s="86"/>
      <c r="M60" s="86"/>
      <c r="N60" s="86"/>
      <c r="O60" s="104">
        <v>54786</v>
      </c>
      <c r="P60" s="86">
        <f>Base!P60</f>
        <v>180</v>
      </c>
      <c r="Q60" s="38" t="s">
        <v>214</v>
      </c>
      <c r="R60" s="39" t="s">
        <v>206</v>
      </c>
      <c r="S60" s="58" t="s">
        <v>205</v>
      </c>
    </row>
    <row r="61" spans="1:19" ht="15.75" customHeight="1">
      <c r="A61" s="13">
        <v>2058</v>
      </c>
      <c r="B61" s="86" t="str">
        <f>Base!B61</f>
        <v>6150</v>
      </c>
      <c r="C61" s="86" t="str">
        <f>Base!C61</f>
        <v>01-HS1-4825</v>
      </c>
      <c r="D61" s="86" t="str">
        <f>Base!D61</f>
        <v>108023-2</v>
      </c>
      <c r="E61" s="86" t="str">
        <f>Base!E61</f>
        <v>CABLE</v>
      </c>
      <c r="F61" s="86" t="str">
        <f>Base!F61</f>
        <v>N</v>
      </c>
      <c r="G61" s="86" t="str">
        <f>Base!G61</f>
        <v>DO</v>
      </c>
      <c r="H61" s="86">
        <f>Base!H61</f>
        <v>10</v>
      </c>
      <c r="I61" s="86" t="str">
        <f>Base!I61</f>
        <v>EA</v>
      </c>
      <c r="J61" s="87"/>
      <c r="K61" s="88">
        <f t="shared" si="0"/>
        <v>0</v>
      </c>
      <c r="L61" s="86"/>
      <c r="M61" s="86"/>
      <c r="N61" s="86"/>
      <c r="O61" s="104">
        <v>54786</v>
      </c>
      <c r="P61" s="86">
        <f>Base!P61</f>
        <v>180</v>
      </c>
      <c r="Q61" s="38" t="s">
        <v>218</v>
      </c>
      <c r="R61" s="39" t="s">
        <v>206</v>
      </c>
      <c r="S61" s="58" t="s">
        <v>205</v>
      </c>
    </row>
    <row r="62" spans="1:19" ht="15.75" customHeight="1">
      <c r="A62" s="13">
        <v>2059</v>
      </c>
      <c r="B62" s="86" t="str">
        <f>Base!B62</f>
        <v>5340</v>
      </c>
      <c r="C62" s="86" t="str">
        <f>Base!C62</f>
        <v>01-HS1-5074</v>
      </c>
      <c r="D62" s="86" t="str">
        <f>Base!D62</f>
        <v>108192-3</v>
      </c>
      <c r="E62" s="86" t="str">
        <f>Base!E62</f>
        <v>SLOT INSERT,BASE</v>
      </c>
      <c r="F62" s="86" t="str">
        <f>Base!F62</f>
        <v>N</v>
      </c>
      <c r="G62" s="86" t="str">
        <f>Base!G62</f>
        <v>DD</v>
      </c>
      <c r="H62" s="86">
        <f>Base!H62</f>
        <v>50</v>
      </c>
      <c r="I62" s="86" t="str">
        <f>Base!I62</f>
        <v>EA</v>
      </c>
      <c r="J62" s="87"/>
      <c r="K62" s="88">
        <f t="shared" si="0"/>
        <v>0</v>
      </c>
      <c r="L62" s="86"/>
      <c r="M62" s="86"/>
      <c r="N62" s="86"/>
      <c r="O62" s="104">
        <v>54786</v>
      </c>
      <c r="P62" s="86">
        <f>Base!P62</f>
        <v>180</v>
      </c>
      <c r="Q62" s="38" t="s">
        <v>221</v>
      </c>
      <c r="R62" s="39" t="s">
        <v>206</v>
      </c>
      <c r="S62" s="58" t="s">
        <v>205</v>
      </c>
    </row>
    <row r="63" spans="1:19" ht="15.75" customHeight="1">
      <c r="A63" s="13">
        <v>2060</v>
      </c>
      <c r="B63" s="86">
        <f>Base!B63</f>
        <v>1680</v>
      </c>
      <c r="C63" s="86" t="str">
        <f>Base!C63</f>
        <v>01-HS2-2362</v>
      </c>
      <c r="D63" s="86" t="str">
        <f>Base!D63</f>
        <v>108037-2</v>
      </c>
      <c r="E63" s="86" t="str">
        <f>Base!E63</f>
        <v>MID FITTING</v>
      </c>
      <c r="F63" s="86" t="str">
        <f>Base!F63</f>
        <v>N</v>
      </c>
      <c r="G63" s="86" t="str">
        <f>Base!G63</f>
        <v>DO</v>
      </c>
      <c r="H63" s="86">
        <f>Base!H63</f>
        <v>15</v>
      </c>
      <c r="I63" s="86" t="str">
        <f>Base!I63</f>
        <v>EA</v>
      </c>
      <c r="J63" s="87"/>
      <c r="K63" s="88">
        <f t="shared" si="0"/>
        <v>0</v>
      </c>
      <c r="L63" s="86"/>
      <c r="M63" s="86"/>
      <c r="N63" s="86"/>
      <c r="O63" s="104">
        <v>54786</v>
      </c>
      <c r="P63" s="86">
        <f>Base!P63</f>
        <v>180</v>
      </c>
      <c r="Q63" s="38" t="s">
        <v>214</v>
      </c>
      <c r="R63" s="39" t="s">
        <v>206</v>
      </c>
      <c r="S63" s="18" t="s">
        <v>205</v>
      </c>
    </row>
    <row r="64" spans="1:19" ht="15.75" customHeight="1">
      <c r="A64" s="13">
        <v>2061</v>
      </c>
      <c r="B64" s="86">
        <f>Base!B64</f>
        <v>3130</v>
      </c>
      <c r="C64" s="86" t="str">
        <f>Base!C64</f>
        <v>01-HS2-4724</v>
      </c>
      <c r="D64" s="86" t="str">
        <f>Base!D64</f>
        <v>108070-1</v>
      </c>
      <c r="E64" s="86" t="str">
        <f>Base!E64</f>
        <v>BEARING, VERT ADJUST</v>
      </c>
      <c r="F64" s="86" t="str">
        <f>Base!F64</f>
        <v>N</v>
      </c>
      <c r="G64" s="86" t="str">
        <f>Base!G64</f>
        <v>DO</v>
      </c>
      <c r="H64" s="86">
        <f>Base!H64</f>
        <v>50</v>
      </c>
      <c r="I64" s="86" t="str">
        <f>Base!I64</f>
        <v>EA</v>
      </c>
      <c r="J64" s="87"/>
      <c r="K64" s="88">
        <f t="shared" ref="K64" si="1">SUM(H64*J64)</f>
        <v>0</v>
      </c>
      <c r="L64" s="86"/>
      <c r="M64" s="86"/>
      <c r="N64" s="86"/>
      <c r="O64" s="104">
        <v>54786</v>
      </c>
      <c r="P64" s="86">
        <f>Base!P64</f>
        <v>180</v>
      </c>
      <c r="Q64" s="38" t="s">
        <v>214</v>
      </c>
      <c r="R64" s="39" t="s">
        <v>206</v>
      </c>
      <c r="S64" s="58" t="s">
        <v>205</v>
      </c>
    </row>
    <row r="65" spans="1:19">
      <c r="A65" s="90"/>
      <c r="B65" s="91"/>
      <c r="C65" s="91"/>
      <c r="D65" s="91"/>
      <c r="E65" s="91"/>
      <c r="F65" s="91"/>
      <c r="G65" s="91"/>
      <c r="H65" s="91"/>
      <c r="I65" s="21"/>
      <c r="J65" s="101" t="s">
        <v>210</v>
      </c>
      <c r="K65" s="92">
        <f>SUM(K4:K64)</f>
        <v>0</v>
      </c>
      <c r="L65" s="91"/>
      <c r="M65" s="91"/>
      <c r="N65" s="93"/>
      <c r="O65" s="94"/>
      <c r="P65" s="95"/>
      <c r="Q65" s="95"/>
      <c r="R65" s="96"/>
      <c r="S65" s="95"/>
    </row>
  </sheetData>
  <conditionalFormatting sqref="F1:F2 F65:F1048576">
    <cfRule type="containsText" dxfId="29" priority="10" operator="containsText" text="Y">
      <formula>NOT(ISERROR(SEARCH("Y",F1)))</formula>
    </cfRule>
  </conditionalFormatting>
  <conditionalFormatting sqref="R1:R3">
    <cfRule type="containsText" dxfId="28" priority="4" operator="containsText" text="rcv/rcv">
      <formula>NOT(ISERROR(SEARCH("rcv/rcv",R1)))</formula>
    </cfRule>
    <cfRule type="containsText" dxfId="27" priority="5" operator="containsText" text="rcv/QA">
      <formula>NOT(ISERROR(SEARCH("rcv/QA",R1)))</formula>
    </cfRule>
    <cfRule type="containsText" dxfId="26" priority="6" operator="containsText" text="QA/QA">
      <formula>NOT(ISERROR(SEARCH("QA/QA",R1)))</formula>
    </cfRule>
  </conditionalFormatting>
  <conditionalFormatting sqref="R65:R1048576">
    <cfRule type="containsText" dxfId="25" priority="7" operator="containsText" text="rcv/rcv">
      <formula>NOT(ISERROR(SEARCH("rcv/rcv",R65)))</formula>
    </cfRule>
    <cfRule type="containsText" dxfId="24" priority="8" operator="containsText" text="rcv/QA">
      <formula>NOT(ISERROR(SEARCH("rcv/QA",R65)))</formula>
    </cfRule>
    <cfRule type="containsText" dxfId="23" priority="9" operator="containsText" text="QA/QA">
      <formula>NOT(ISERROR(SEARCH("QA/QA",R65)))</formula>
    </cfRule>
  </conditionalFormatting>
  <conditionalFormatting sqref="S3">
    <cfRule type="containsText" dxfId="22" priority="1" operator="containsText" text="rcv/rcv">
      <formula>NOT(ISERROR(SEARCH("rcv/rcv",S3)))</formula>
    </cfRule>
    <cfRule type="containsText" dxfId="21" priority="2" operator="containsText" text="rcv/QA">
      <formula>NOT(ISERROR(SEARCH("rcv/QA",S3)))</formula>
    </cfRule>
    <cfRule type="containsText" dxfId="20" priority="3" operator="containsText" text="QA/QA">
      <formula>NOT(ISERROR(SEARCH("QA/QA",S3)))</formula>
    </cfRule>
  </conditionalFormatting>
  <pageMargins left="0.25" right="0.25" top="0.75" bottom="0.75" header="0.3" footer="0.3"/>
  <pageSetup scale="47" firstPageNumber="3" orientation="landscape" useFirstPageNumber="1" r:id="rId1"/>
  <headerFooter>
    <oddHeader>&amp;L&amp;"-,Bold"&amp;16Schedule of Supplies
Contract Line Items
Vendor Code: 54786&amp;C&amp;"-,Bold"&amp;16Attachment 1 - Schedule -70Z03826RB0000006&amp;R&amp;"-,Bold"&amp;16Option Period Two
Period Of Performance: TBD</oddHeader>
    <oddFooter>&amp;C&amp;12&amp;P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65"/>
  <sheetViews>
    <sheetView view="pageLayout" topLeftCell="A30" zoomScale="80" zoomScaleNormal="70" zoomScalePageLayoutView="80" workbookViewId="0">
      <selection activeCell="O4" sqref="O4:O64"/>
    </sheetView>
  </sheetViews>
  <sheetFormatPr defaultColWidth="9.140625" defaultRowHeight="15.75"/>
  <cols>
    <col min="1" max="1" width="15.7109375" style="27" customWidth="1"/>
    <col min="2" max="2" width="9.42578125" style="98" customWidth="1"/>
    <col min="3" max="3" width="14.5703125" style="102" customWidth="1"/>
    <col min="4" max="4" width="20" style="3" customWidth="1"/>
    <col min="5" max="5" width="32.28515625" style="4" customWidth="1"/>
    <col min="6" max="6" width="8.85546875" style="1" customWidth="1"/>
    <col min="7" max="7" width="8.7109375" style="1" bestFit="1" customWidth="1"/>
    <col min="8" max="8" width="13.7109375" style="5" bestFit="1" customWidth="1"/>
    <col min="9" max="9" width="8.85546875" style="1" customWidth="1"/>
    <col min="10" max="10" width="20.7109375" style="28" customWidth="1"/>
    <col min="11" max="11" width="22.7109375" style="28" customWidth="1"/>
    <col min="12" max="12" width="13.7109375" style="5" customWidth="1"/>
    <col min="13" max="13" width="14.28515625" style="6" bestFit="1" customWidth="1"/>
    <col min="14" max="14" width="11.140625" style="6" customWidth="1"/>
    <col min="15" max="15" width="12.7109375" style="7" customWidth="1"/>
    <col min="16" max="16" width="14.5703125" style="1" customWidth="1"/>
    <col min="17" max="17" width="8.42578125" style="1" customWidth="1"/>
    <col min="18" max="18" width="13.85546875" style="72" customWidth="1"/>
    <col min="19" max="19" width="16" style="1" customWidth="1"/>
    <col min="20" max="16384" width="9.140625" style="6"/>
  </cols>
  <sheetData>
    <row r="1" spans="1:19">
      <c r="A1" s="2"/>
      <c r="C1" s="99"/>
      <c r="J1" s="62"/>
      <c r="K1" s="63"/>
    </row>
    <row r="2" spans="1:19">
      <c r="A2" s="2"/>
      <c r="C2" s="99"/>
      <c r="J2" s="100"/>
      <c r="K2" s="71"/>
    </row>
    <row r="3" spans="1:19" s="16" customFormat="1" ht="48" customHeight="1">
      <c r="A3" s="73" t="s">
        <v>10</v>
      </c>
      <c r="B3" s="82" t="s">
        <v>0</v>
      </c>
      <c r="C3" s="83" t="s">
        <v>9</v>
      </c>
      <c r="D3" s="82" t="s">
        <v>1</v>
      </c>
      <c r="E3" s="74" t="s">
        <v>2</v>
      </c>
      <c r="F3" s="29" t="s">
        <v>16</v>
      </c>
      <c r="G3" s="74" t="s">
        <v>3</v>
      </c>
      <c r="H3" s="75" t="s">
        <v>7</v>
      </c>
      <c r="I3" s="74" t="s">
        <v>4</v>
      </c>
      <c r="J3" s="84" t="s">
        <v>5</v>
      </c>
      <c r="K3" s="84" t="s">
        <v>6</v>
      </c>
      <c r="L3" s="10" t="s">
        <v>18</v>
      </c>
      <c r="M3" s="11" t="s">
        <v>13</v>
      </c>
      <c r="N3" s="11" t="s">
        <v>12</v>
      </c>
      <c r="O3" s="12" t="s">
        <v>8</v>
      </c>
      <c r="P3" s="11" t="s">
        <v>11</v>
      </c>
      <c r="Q3" s="11" t="s">
        <v>17</v>
      </c>
      <c r="R3" s="11" t="s">
        <v>15</v>
      </c>
      <c r="S3" s="11" t="s">
        <v>207</v>
      </c>
    </row>
    <row r="4" spans="1:19" ht="15.75" customHeight="1">
      <c r="A4" s="13">
        <v>3001</v>
      </c>
      <c r="B4" s="86">
        <f>Base!B4</f>
        <v>1680</v>
      </c>
      <c r="C4" s="86" t="str">
        <f>Base!C4</f>
        <v>01-HS1-4945</v>
      </c>
      <c r="D4" s="86" t="str">
        <f>Base!D4</f>
        <v>108013-2</v>
      </c>
      <c r="E4" s="86" t="str">
        <f>Base!E4</f>
        <v>HEADREST CUSHION AY</v>
      </c>
      <c r="F4" s="86" t="str">
        <f>Base!F4</f>
        <v>N</v>
      </c>
      <c r="G4" s="86" t="str">
        <f>Base!G4</f>
        <v>DO</v>
      </c>
      <c r="H4" s="86">
        <f>Base!H4</f>
        <v>35</v>
      </c>
      <c r="I4" s="86" t="str">
        <f>Base!I4</f>
        <v>EA</v>
      </c>
      <c r="J4" s="87"/>
      <c r="K4" s="88">
        <f>SUM(H4*J4)</f>
        <v>0</v>
      </c>
      <c r="L4" s="86"/>
      <c r="M4" s="86"/>
      <c r="N4" s="86"/>
      <c r="O4" s="104">
        <v>54786</v>
      </c>
      <c r="P4" s="86">
        <f>Base!P4</f>
        <v>210</v>
      </c>
      <c r="Q4" s="60" t="s">
        <v>214</v>
      </c>
      <c r="R4" s="39" t="s">
        <v>206</v>
      </c>
      <c r="S4" s="58" t="s">
        <v>205</v>
      </c>
    </row>
    <row r="5" spans="1:19" ht="15.75" customHeight="1">
      <c r="A5" s="13">
        <v>3002</v>
      </c>
      <c r="B5" s="86">
        <f>Base!B5</f>
        <v>3110</v>
      </c>
      <c r="C5" s="86" t="str">
        <f>Base!C5</f>
        <v>01-HS1-4959</v>
      </c>
      <c r="D5" s="86" t="str">
        <f>Base!D5</f>
        <v>108186-1</v>
      </c>
      <c r="E5" s="86" t="str">
        <f>Base!E5</f>
        <v>ROLLER BEARING</v>
      </c>
      <c r="F5" s="86" t="str">
        <f>Base!F5</f>
        <v>N</v>
      </c>
      <c r="G5" s="86" t="str">
        <f>Base!G5</f>
        <v>DD</v>
      </c>
      <c r="H5" s="86">
        <f>Base!H5</f>
        <v>100</v>
      </c>
      <c r="I5" s="86" t="str">
        <f>Base!I5</f>
        <v>EA</v>
      </c>
      <c r="J5" s="87"/>
      <c r="K5" s="88">
        <f t="shared" ref="K5:K63" si="0">SUM(H5*J5)</f>
        <v>0</v>
      </c>
      <c r="L5" s="86"/>
      <c r="M5" s="86"/>
      <c r="N5" s="86"/>
      <c r="O5" s="104">
        <v>54786</v>
      </c>
      <c r="P5" s="86">
        <f>Base!P5</f>
        <v>161</v>
      </c>
      <c r="Q5" s="38" t="s">
        <v>215</v>
      </c>
      <c r="R5" s="103" t="s">
        <v>216</v>
      </c>
      <c r="S5" s="58" t="s">
        <v>205</v>
      </c>
    </row>
    <row r="6" spans="1:19" s="16" customFormat="1" ht="15.75" customHeight="1">
      <c r="A6" s="13">
        <v>3003</v>
      </c>
      <c r="B6" s="86">
        <f>Base!B6</f>
        <v>5340</v>
      </c>
      <c r="C6" s="86" t="str">
        <f>Base!C6</f>
        <v>01-HS1-4957</v>
      </c>
      <c r="D6" s="86" t="str">
        <f>Base!D6</f>
        <v>LC-038G-8</v>
      </c>
      <c r="E6" s="86" t="str">
        <f>Base!E6</f>
        <v>COMPRESSION SPRING</v>
      </c>
      <c r="F6" s="86" t="str">
        <f>Base!F6</f>
        <v>N</v>
      </c>
      <c r="G6" s="86" t="str">
        <f>Base!G6</f>
        <v>DD</v>
      </c>
      <c r="H6" s="86">
        <f>Base!H6</f>
        <v>50</v>
      </c>
      <c r="I6" s="86" t="str">
        <f>Base!I6</f>
        <v>EA</v>
      </c>
      <c r="J6" s="87"/>
      <c r="K6" s="88">
        <f t="shared" si="0"/>
        <v>0</v>
      </c>
      <c r="L6" s="86"/>
      <c r="M6" s="86"/>
      <c r="N6" s="86"/>
      <c r="O6" s="104">
        <v>54786</v>
      </c>
      <c r="P6" s="86">
        <f>Base!P6</f>
        <v>210</v>
      </c>
      <c r="Q6" s="38" t="s">
        <v>215</v>
      </c>
      <c r="R6" s="103" t="s">
        <v>216</v>
      </c>
      <c r="S6" s="58" t="s">
        <v>205</v>
      </c>
    </row>
    <row r="7" spans="1:19" ht="15.75" customHeight="1">
      <c r="A7" s="13">
        <v>3004</v>
      </c>
      <c r="B7" s="86">
        <f>Base!B7</f>
        <v>1680</v>
      </c>
      <c r="C7" s="86" t="str">
        <f>Base!C7</f>
        <v>01-HS2-3071</v>
      </c>
      <c r="D7" s="86" t="str">
        <f>Base!D7</f>
        <v>108135-3</v>
      </c>
      <c r="E7" s="86" t="str">
        <f>Base!E7</f>
        <v>GUIDE TUBE ASSY</v>
      </c>
      <c r="F7" s="86" t="str">
        <f>Base!F7</f>
        <v>N</v>
      </c>
      <c r="G7" s="86" t="str">
        <f>Base!G7</f>
        <v>DN</v>
      </c>
      <c r="H7" s="86">
        <f>Base!H7</f>
        <v>12</v>
      </c>
      <c r="I7" s="86" t="str">
        <f>Base!I7</f>
        <v>EA</v>
      </c>
      <c r="J7" s="87"/>
      <c r="K7" s="88">
        <f t="shared" si="0"/>
        <v>0</v>
      </c>
      <c r="L7" s="86"/>
      <c r="M7" s="86"/>
      <c r="N7" s="86"/>
      <c r="O7" s="104">
        <v>54786</v>
      </c>
      <c r="P7" s="86">
        <f>Base!P7</f>
        <v>266</v>
      </c>
      <c r="Q7" s="38" t="s">
        <v>214</v>
      </c>
      <c r="R7" s="39" t="s">
        <v>206</v>
      </c>
      <c r="S7" s="58" t="s">
        <v>205</v>
      </c>
    </row>
    <row r="8" spans="1:19" ht="15.75" customHeight="1">
      <c r="A8" s="13">
        <v>3005</v>
      </c>
      <c r="B8" s="86">
        <f>Base!B8</f>
        <v>1680</v>
      </c>
      <c r="C8" s="86" t="str">
        <f>Base!C8</f>
        <v>01-HS2-3072</v>
      </c>
      <c r="D8" s="86" t="str">
        <f>Base!D8</f>
        <v>108135-4</v>
      </c>
      <c r="E8" s="86" t="str">
        <f>Base!E8</f>
        <v>GUIDE TUBE ASSY</v>
      </c>
      <c r="F8" s="86" t="str">
        <f>Base!F8</f>
        <v>N</v>
      </c>
      <c r="G8" s="86" t="str">
        <f>Base!G8</f>
        <v>DN</v>
      </c>
      <c r="H8" s="86">
        <f>Base!H8</f>
        <v>10</v>
      </c>
      <c r="I8" s="86" t="str">
        <f>Base!I8</f>
        <v>EA</v>
      </c>
      <c r="J8" s="87"/>
      <c r="K8" s="88">
        <f t="shared" si="0"/>
        <v>0</v>
      </c>
      <c r="L8" s="86"/>
      <c r="M8" s="86"/>
      <c r="N8" s="86"/>
      <c r="O8" s="104">
        <v>54786</v>
      </c>
      <c r="P8" s="86">
        <f>Base!P8</f>
        <v>266</v>
      </c>
      <c r="Q8" s="38" t="s">
        <v>214</v>
      </c>
      <c r="R8" s="39" t="s">
        <v>206</v>
      </c>
      <c r="S8" s="58" t="s">
        <v>205</v>
      </c>
    </row>
    <row r="9" spans="1:19" ht="15.75" customHeight="1">
      <c r="A9" s="13">
        <v>3006</v>
      </c>
      <c r="B9" s="86">
        <f>Base!B9</f>
        <v>5340</v>
      </c>
      <c r="C9" s="86" t="str">
        <f>Base!C9</f>
        <v>01-HS1-4442</v>
      </c>
      <c r="D9" s="86" t="str">
        <f>Base!D9</f>
        <v>108080-1</v>
      </c>
      <c r="E9" s="86" t="str">
        <f>Base!E9</f>
        <v>HOUSING,HOROZ.LOCK</v>
      </c>
      <c r="F9" s="86" t="str">
        <f>Base!F9</f>
        <v>N</v>
      </c>
      <c r="G9" s="86" t="str">
        <f>Base!G9</f>
        <v>DN</v>
      </c>
      <c r="H9" s="86">
        <f>Base!H9</f>
        <v>15</v>
      </c>
      <c r="I9" s="86" t="str">
        <f>Base!I9</f>
        <v>EA</v>
      </c>
      <c r="J9" s="87"/>
      <c r="K9" s="88">
        <f t="shared" si="0"/>
        <v>0</v>
      </c>
      <c r="L9" s="86"/>
      <c r="M9" s="86"/>
      <c r="N9" s="86"/>
      <c r="O9" s="104">
        <v>54786</v>
      </c>
      <c r="P9" s="86">
        <f>Base!P9</f>
        <v>189</v>
      </c>
      <c r="Q9" s="38" t="s">
        <v>217</v>
      </c>
      <c r="R9" s="39" t="s">
        <v>206</v>
      </c>
      <c r="S9" s="58" t="s">
        <v>205</v>
      </c>
    </row>
    <row r="10" spans="1:19" ht="15.75" customHeight="1">
      <c r="A10" s="13">
        <v>3007</v>
      </c>
      <c r="B10" s="86">
        <f>Base!B10</f>
        <v>1680</v>
      </c>
      <c r="C10" s="86" t="str">
        <f>Base!C10</f>
        <v>01-HS1-5938</v>
      </c>
      <c r="D10" s="86" t="str">
        <f>Base!D10</f>
        <v>108184-2</v>
      </c>
      <c r="E10" s="86" t="str">
        <f>Base!E10</f>
        <v>ROD,BASE</v>
      </c>
      <c r="F10" s="86" t="str">
        <f>Base!F10</f>
        <v>N</v>
      </c>
      <c r="G10" s="86" t="str">
        <f>Base!G10</f>
        <v>DO</v>
      </c>
      <c r="H10" s="86">
        <f>Base!H10</f>
        <v>30</v>
      </c>
      <c r="I10" s="86" t="str">
        <f>Base!I10</f>
        <v>EA</v>
      </c>
      <c r="J10" s="87"/>
      <c r="K10" s="88">
        <f t="shared" si="0"/>
        <v>0</v>
      </c>
      <c r="L10" s="86"/>
      <c r="M10" s="86"/>
      <c r="N10" s="86"/>
      <c r="O10" s="104">
        <v>54786</v>
      </c>
      <c r="P10" s="86">
        <f>Base!P10</f>
        <v>189</v>
      </c>
      <c r="Q10" s="38" t="s">
        <v>214</v>
      </c>
      <c r="R10" s="39" t="s">
        <v>206</v>
      </c>
      <c r="S10" s="58" t="s">
        <v>205</v>
      </c>
    </row>
    <row r="11" spans="1:19" s="17" customFormat="1" ht="15.75" customHeight="1">
      <c r="A11" s="13">
        <v>3008</v>
      </c>
      <c r="B11" s="86">
        <f>Base!B11</f>
        <v>1680</v>
      </c>
      <c r="C11" s="86" t="str">
        <f>Base!C11</f>
        <v>01-HS1-5275</v>
      </c>
      <c r="D11" s="86" t="str">
        <f>Base!D11</f>
        <v>108041-2</v>
      </c>
      <c r="E11" s="86" t="str">
        <f>Base!E11</f>
        <v>BASEMEMBER</v>
      </c>
      <c r="F11" s="86" t="str">
        <f>Base!F11</f>
        <v>N</v>
      </c>
      <c r="G11" s="86" t="str">
        <f>Base!G11</f>
        <v>DD</v>
      </c>
      <c r="H11" s="86">
        <f>Base!H11</f>
        <v>40</v>
      </c>
      <c r="I11" s="86" t="str">
        <f>Base!I11</f>
        <v>EA</v>
      </c>
      <c r="J11" s="87"/>
      <c r="K11" s="88">
        <f t="shared" si="0"/>
        <v>0</v>
      </c>
      <c r="L11" s="86"/>
      <c r="M11" s="86"/>
      <c r="N11" s="86"/>
      <c r="O11" s="104">
        <v>54786</v>
      </c>
      <c r="P11" s="86">
        <f>Base!P11</f>
        <v>301</v>
      </c>
      <c r="Q11" s="38" t="s">
        <v>218</v>
      </c>
      <c r="R11" s="39" t="s">
        <v>206</v>
      </c>
      <c r="S11" s="58" t="s">
        <v>205</v>
      </c>
    </row>
    <row r="12" spans="1:19" ht="15.75" customHeight="1">
      <c r="A12" s="13">
        <v>3009</v>
      </c>
      <c r="B12" s="86">
        <f>Base!B12</f>
        <v>5310</v>
      </c>
      <c r="C12" s="86" t="str">
        <f>Base!C12</f>
        <v>01-HS1-5596</v>
      </c>
      <c r="D12" s="86" t="str">
        <f>Base!D12</f>
        <v>108125-2</v>
      </c>
      <c r="E12" s="86" t="str">
        <f>Base!E12</f>
        <v>CABLE ASSY,PULL</v>
      </c>
      <c r="F12" s="86" t="str">
        <f>Base!F12</f>
        <v>N</v>
      </c>
      <c r="G12" s="86" t="str">
        <f>Base!G12</f>
        <v>DO</v>
      </c>
      <c r="H12" s="86">
        <f>Base!H12</f>
        <v>100</v>
      </c>
      <c r="I12" s="86" t="str">
        <f>Base!I12</f>
        <v>EA</v>
      </c>
      <c r="J12" s="87"/>
      <c r="K12" s="88">
        <f t="shared" si="0"/>
        <v>0</v>
      </c>
      <c r="L12" s="86"/>
      <c r="M12" s="86"/>
      <c r="N12" s="86"/>
      <c r="O12" s="104">
        <v>54786</v>
      </c>
      <c r="P12" s="86">
        <f>Base!P12</f>
        <v>182</v>
      </c>
      <c r="Q12" s="38" t="s">
        <v>214</v>
      </c>
      <c r="R12" s="39" t="s">
        <v>206</v>
      </c>
      <c r="S12" s="58" t="s">
        <v>205</v>
      </c>
    </row>
    <row r="13" spans="1:19" ht="15.75" customHeight="1">
      <c r="A13" s="13">
        <v>3010</v>
      </c>
      <c r="B13" s="86">
        <f>Base!B13</f>
        <v>1680</v>
      </c>
      <c r="C13" s="86" t="str">
        <f>Base!C13</f>
        <v>01-HS1-5592</v>
      </c>
      <c r="D13" s="86" t="str">
        <f>Base!D13</f>
        <v>108125-1</v>
      </c>
      <c r="E13" s="86" t="str">
        <f>Base!E13</f>
        <v>CABLE ASSY,PULL</v>
      </c>
      <c r="F13" s="86" t="str">
        <f>Base!F13</f>
        <v>N</v>
      </c>
      <c r="G13" s="86" t="str">
        <f>Base!G13</f>
        <v>DN</v>
      </c>
      <c r="H13" s="86">
        <f>Base!H13</f>
        <v>50</v>
      </c>
      <c r="I13" s="86" t="str">
        <f>Base!I13</f>
        <v>EA</v>
      </c>
      <c r="J13" s="87"/>
      <c r="K13" s="88">
        <f t="shared" si="0"/>
        <v>0</v>
      </c>
      <c r="L13" s="86"/>
      <c r="M13" s="86"/>
      <c r="N13" s="86"/>
      <c r="O13" s="104">
        <v>54786</v>
      </c>
      <c r="P13" s="86">
        <f>Base!P13</f>
        <v>182</v>
      </c>
      <c r="Q13" s="38" t="s">
        <v>214</v>
      </c>
      <c r="R13" s="39" t="s">
        <v>206</v>
      </c>
      <c r="S13" s="58" t="s">
        <v>205</v>
      </c>
    </row>
    <row r="14" spans="1:19" ht="15.75" customHeight="1">
      <c r="A14" s="13">
        <v>3011</v>
      </c>
      <c r="B14" s="86">
        <f>Base!B14</f>
        <v>2510</v>
      </c>
      <c r="C14" s="86" t="str">
        <f>Base!C14</f>
        <v>01-HS1-5420</v>
      </c>
      <c r="D14" s="86" t="str">
        <f>Base!D14</f>
        <v>108031-1</v>
      </c>
      <c r="E14" s="86" t="str">
        <f>Base!E14</f>
        <v>MID-CROSSMEMBER</v>
      </c>
      <c r="F14" s="86" t="str">
        <f>Base!F14</f>
        <v>N</v>
      </c>
      <c r="G14" s="86" t="str">
        <f>Base!G14</f>
        <v>DN</v>
      </c>
      <c r="H14" s="86">
        <f>Base!H14</f>
        <v>10</v>
      </c>
      <c r="I14" s="86" t="str">
        <f>Base!I14</f>
        <v>EA</v>
      </c>
      <c r="J14" s="87"/>
      <c r="K14" s="88">
        <f t="shared" si="0"/>
        <v>0</v>
      </c>
      <c r="L14" s="86"/>
      <c r="M14" s="86"/>
      <c r="N14" s="86"/>
      <c r="O14" s="104">
        <v>54786</v>
      </c>
      <c r="P14" s="86">
        <f>Base!P14</f>
        <v>252</v>
      </c>
      <c r="Q14" s="38" t="s">
        <v>218</v>
      </c>
      <c r="R14" s="39" t="s">
        <v>206</v>
      </c>
      <c r="S14" s="58" t="s">
        <v>205</v>
      </c>
    </row>
    <row r="15" spans="1:19" ht="15.75" customHeight="1">
      <c r="A15" s="13">
        <v>3012</v>
      </c>
      <c r="B15" s="86">
        <f>Base!B15</f>
        <v>5340</v>
      </c>
      <c r="C15" s="86" t="str">
        <f>Base!C15</f>
        <v>01-HS1-7129</v>
      </c>
      <c r="D15" s="86" t="str">
        <f>Base!D15</f>
        <v>108167-1</v>
      </c>
      <c r="E15" s="86" t="str">
        <f>Base!E15</f>
        <v>LATERAL LOCK</v>
      </c>
      <c r="F15" s="86" t="str">
        <f>Base!F15</f>
        <v>N</v>
      </c>
      <c r="G15" s="86" t="str">
        <f>Base!G15</f>
        <v>DD</v>
      </c>
      <c r="H15" s="86">
        <f>Base!H15</f>
        <v>50</v>
      </c>
      <c r="I15" s="86" t="str">
        <f>Base!I15</f>
        <v>EA</v>
      </c>
      <c r="J15" s="87"/>
      <c r="K15" s="88">
        <f t="shared" si="0"/>
        <v>0</v>
      </c>
      <c r="L15" s="86"/>
      <c r="M15" s="86"/>
      <c r="N15" s="86"/>
      <c r="O15" s="104">
        <v>54786</v>
      </c>
      <c r="P15" s="86">
        <f>Base!P15</f>
        <v>189</v>
      </c>
      <c r="Q15" s="38" t="s">
        <v>218</v>
      </c>
      <c r="R15" s="39" t="s">
        <v>206</v>
      </c>
      <c r="S15" s="58" t="s">
        <v>205</v>
      </c>
    </row>
    <row r="16" spans="1:19" ht="15.75" customHeight="1">
      <c r="A16" s="13">
        <v>3013</v>
      </c>
      <c r="B16" s="86">
        <f>Base!B16</f>
        <v>1680</v>
      </c>
      <c r="C16" s="86" t="str">
        <f>Base!C16</f>
        <v>01-HS1-5297</v>
      </c>
      <c r="D16" s="86" t="str">
        <f>Base!D16</f>
        <v>108041-1</v>
      </c>
      <c r="E16" s="86" t="str">
        <f>Base!E16</f>
        <v>BASEMEMBER</v>
      </c>
      <c r="F16" s="86" t="str">
        <f>Base!F16</f>
        <v>N</v>
      </c>
      <c r="G16" s="86" t="str">
        <f>Base!G16</f>
        <v>DO</v>
      </c>
      <c r="H16" s="86">
        <f>Base!H16</f>
        <v>40</v>
      </c>
      <c r="I16" s="86" t="str">
        <f>Base!I16</f>
        <v>EA</v>
      </c>
      <c r="J16" s="87"/>
      <c r="K16" s="88">
        <f t="shared" si="0"/>
        <v>0</v>
      </c>
      <c r="L16" s="86"/>
      <c r="M16" s="86"/>
      <c r="N16" s="86"/>
      <c r="O16" s="104">
        <v>54786</v>
      </c>
      <c r="P16" s="86">
        <f>Base!P16</f>
        <v>301</v>
      </c>
      <c r="Q16" s="38" t="s">
        <v>214</v>
      </c>
      <c r="R16" s="39" t="s">
        <v>206</v>
      </c>
      <c r="S16" s="58" t="s">
        <v>205</v>
      </c>
    </row>
    <row r="17" spans="1:19" ht="15.75" customHeight="1">
      <c r="A17" s="13">
        <v>3014</v>
      </c>
      <c r="B17" s="86">
        <f>Base!B17</f>
        <v>1560</v>
      </c>
      <c r="C17" s="86" t="str">
        <f>Base!C17</f>
        <v>01-HS1-5618</v>
      </c>
      <c r="D17" s="86" t="str">
        <f>Base!D17</f>
        <v>108192-1</v>
      </c>
      <c r="E17" s="86" t="str">
        <f>Base!E17</f>
        <v>SLOT INSERT,BASEME</v>
      </c>
      <c r="F17" s="86" t="str">
        <f>Base!F17</f>
        <v>N</v>
      </c>
      <c r="G17" s="86" t="str">
        <f>Base!G17</f>
        <v>DN</v>
      </c>
      <c r="H17" s="86">
        <f>Base!H17</f>
        <v>40</v>
      </c>
      <c r="I17" s="86" t="str">
        <f>Base!I17</f>
        <v>EA</v>
      </c>
      <c r="J17" s="87"/>
      <c r="K17" s="88">
        <f t="shared" si="0"/>
        <v>0</v>
      </c>
      <c r="L17" s="86"/>
      <c r="M17" s="86"/>
      <c r="N17" s="86"/>
      <c r="O17" s="104">
        <v>54786</v>
      </c>
      <c r="P17" s="86">
        <f>Base!P17</f>
        <v>189</v>
      </c>
      <c r="Q17" s="40" t="s">
        <v>214</v>
      </c>
      <c r="R17" s="39" t="s">
        <v>206</v>
      </c>
      <c r="S17" s="58" t="s">
        <v>205</v>
      </c>
    </row>
    <row r="18" spans="1:19" ht="15.75" customHeight="1">
      <c r="A18" s="13">
        <v>3015</v>
      </c>
      <c r="B18" s="86">
        <f>Base!B18</f>
        <v>5307</v>
      </c>
      <c r="C18" s="86" t="str">
        <f>Base!C18</f>
        <v>01-HS1-4974</v>
      </c>
      <c r="D18" s="86" t="str">
        <f>Base!D18</f>
        <v>108195-1</v>
      </c>
      <c r="E18" s="86" t="str">
        <f>Base!E18</f>
        <v>ECCENTRIC STUD</v>
      </c>
      <c r="F18" s="86" t="str">
        <f>Base!F18</f>
        <v>N</v>
      </c>
      <c r="G18" s="86" t="str">
        <f>Base!G18</f>
        <v>DC</v>
      </c>
      <c r="H18" s="86">
        <f>Base!H18</f>
        <v>100</v>
      </c>
      <c r="I18" s="86" t="str">
        <f>Base!I18</f>
        <v>EA</v>
      </c>
      <c r="J18" s="87"/>
      <c r="K18" s="88">
        <f t="shared" si="0"/>
        <v>0</v>
      </c>
      <c r="L18" s="86"/>
      <c r="M18" s="86"/>
      <c r="N18" s="86"/>
      <c r="O18" s="104">
        <v>54786</v>
      </c>
      <c r="P18" s="86">
        <f>Base!P18</f>
        <v>161</v>
      </c>
      <c r="Q18" s="38" t="s">
        <v>215</v>
      </c>
      <c r="R18" s="103" t="s">
        <v>216</v>
      </c>
      <c r="S18" s="58" t="s">
        <v>205</v>
      </c>
    </row>
    <row r="19" spans="1:19" ht="15.75" customHeight="1">
      <c r="A19" s="13">
        <v>3016</v>
      </c>
      <c r="B19" s="86">
        <f>Base!B19</f>
        <v>1680</v>
      </c>
      <c r="C19" s="86" t="str">
        <f>Base!C19</f>
        <v>01-HS1-5591</v>
      </c>
      <c r="D19" s="86" t="str">
        <f>Base!D19</f>
        <v>108125-3</v>
      </c>
      <c r="E19" s="86" t="str">
        <f>Base!E19</f>
        <v>CABLE ASSY,PULL</v>
      </c>
      <c r="F19" s="86" t="str">
        <f>Base!F19</f>
        <v>N</v>
      </c>
      <c r="G19" s="86" t="str">
        <f>Base!G19</f>
        <v>DO</v>
      </c>
      <c r="H19" s="86">
        <f>Base!H19</f>
        <v>50</v>
      </c>
      <c r="I19" s="86" t="str">
        <f>Base!I19</f>
        <v>EA</v>
      </c>
      <c r="J19" s="87"/>
      <c r="K19" s="88">
        <f t="shared" si="0"/>
        <v>0</v>
      </c>
      <c r="L19" s="86"/>
      <c r="M19" s="86"/>
      <c r="N19" s="86"/>
      <c r="O19" s="104">
        <v>54786</v>
      </c>
      <c r="P19" s="86">
        <f>Base!P19</f>
        <v>175</v>
      </c>
      <c r="Q19" s="38" t="s">
        <v>214</v>
      </c>
      <c r="R19" s="39" t="s">
        <v>206</v>
      </c>
      <c r="S19" s="58" t="s">
        <v>205</v>
      </c>
    </row>
    <row r="20" spans="1:19" ht="15.75" customHeight="1">
      <c r="A20" s="13">
        <v>3017</v>
      </c>
      <c r="B20" s="86">
        <f>Base!B20</f>
        <v>1680</v>
      </c>
      <c r="C20" s="86" t="str">
        <f>Base!C20</f>
        <v>01-HS1-4369</v>
      </c>
      <c r="D20" s="86" t="str">
        <f>Base!D20</f>
        <v>108136-1</v>
      </c>
      <c r="E20" s="86" t="str">
        <f>Base!E20</f>
        <v>ROLLER BEARING</v>
      </c>
      <c r="F20" s="86" t="str">
        <f>Base!F20</f>
        <v>N</v>
      </c>
      <c r="G20" s="86" t="str">
        <f>Base!G20</f>
        <v>DD</v>
      </c>
      <c r="H20" s="86">
        <f>Base!H20</f>
        <v>110</v>
      </c>
      <c r="I20" s="86" t="str">
        <f>Base!I20</f>
        <v>EA</v>
      </c>
      <c r="J20" s="87"/>
      <c r="K20" s="88">
        <f t="shared" si="0"/>
        <v>0</v>
      </c>
      <c r="L20" s="86"/>
      <c r="M20" s="86"/>
      <c r="N20" s="86"/>
      <c r="O20" s="104">
        <v>54786</v>
      </c>
      <c r="P20" s="86">
        <f>Base!P20</f>
        <v>147</v>
      </c>
      <c r="Q20" s="38" t="s">
        <v>214</v>
      </c>
      <c r="R20" s="39" t="s">
        <v>206</v>
      </c>
      <c r="S20" s="58" t="s">
        <v>205</v>
      </c>
    </row>
    <row r="21" spans="1:19" ht="15.75" customHeight="1">
      <c r="A21" s="13">
        <v>3018</v>
      </c>
      <c r="B21" s="86">
        <f>Base!B21</f>
        <v>5307</v>
      </c>
      <c r="C21" s="86" t="str">
        <f>Base!C21</f>
        <v>01-HS1-5269</v>
      </c>
      <c r="D21" s="86" t="str">
        <f>Base!D21</f>
        <v>108133-1</v>
      </c>
      <c r="E21" s="86" t="str">
        <f>Base!E21</f>
        <v>TRACK STUD BLOCK</v>
      </c>
      <c r="F21" s="86" t="str">
        <f>Base!F21</f>
        <v>N</v>
      </c>
      <c r="G21" s="86" t="str">
        <f>Base!G21</f>
        <v>DO</v>
      </c>
      <c r="H21" s="86">
        <f>Base!H21</f>
        <v>75</v>
      </c>
      <c r="I21" s="86" t="str">
        <f>Base!I21</f>
        <v>EA</v>
      </c>
      <c r="J21" s="87"/>
      <c r="K21" s="88">
        <f t="shared" si="0"/>
        <v>0</v>
      </c>
      <c r="L21" s="86"/>
      <c r="M21" s="86"/>
      <c r="N21" s="86"/>
      <c r="O21" s="104">
        <v>54786</v>
      </c>
      <c r="P21" s="86">
        <f>Base!P21</f>
        <v>189</v>
      </c>
      <c r="Q21" s="41" t="s">
        <v>218</v>
      </c>
      <c r="R21" s="39" t="s">
        <v>206</v>
      </c>
      <c r="S21" s="58" t="s">
        <v>205</v>
      </c>
    </row>
    <row r="22" spans="1:19" ht="15.75" customHeight="1">
      <c r="A22" s="13">
        <v>3019</v>
      </c>
      <c r="B22" s="86">
        <f>Base!B22</f>
        <v>1560</v>
      </c>
      <c r="C22" s="86" t="str">
        <f>Base!C22</f>
        <v>01-HS2-0267</v>
      </c>
      <c r="D22" s="86" t="str">
        <f>Base!D22</f>
        <v>108184-3</v>
      </c>
      <c r="E22" s="86" t="str">
        <f>Base!E22</f>
        <v>ROD,BASE</v>
      </c>
      <c r="F22" s="86" t="str">
        <f>Base!F22</f>
        <v>N</v>
      </c>
      <c r="G22" s="86" t="str">
        <f>Base!G22</f>
        <v>DD</v>
      </c>
      <c r="H22" s="86">
        <f>Base!H22</f>
        <v>50</v>
      </c>
      <c r="I22" s="86" t="str">
        <f>Base!I22</f>
        <v>EA</v>
      </c>
      <c r="J22" s="87"/>
      <c r="K22" s="88">
        <f t="shared" si="0"/>
        <v>0</v>
      </c>
      <c r="L22" s="86"/>
      <c r="M22" s="86"/>
      <c r="N22" s="86"/>
      <c r="O22" s="104">
        <v>54786</v>
      </c>
      <c r="P22" s="86">
        <f>Base!P22</f>
        <v>189</v>
      </c>
      <c r="Q22" s="41" t="s">
        <v>214</v>
      </c>
      <c r="R22" s="39" t="s">
        <v>206</v>
      </c>
      <c r="S22" s="58" t="s">
        <v>205</v>
      </c>
    </row>
    <row r="23" spans="1:19" ht="15.75" customHeight="1">
      <c r="A23" s="13">
        <v>3020</v>
      </c>
      <c r="B23" s="86">
        <f>Base!B23</f>
        <v>5360</v>
      </c>
      <c r="C23" s="86" t="str">
        <f>Base!C23</f>
        <v>01-HS1-4830</v>
      </c>
      <c r="D23" s="86" t="str">
        <f>Base!D23</f>
        <v>108062-1</v>
      </c>
      <c r="E23" s="86" t="str">
        <f>Base!E23</f>
        <v>VERTICAL ADJ SPRING</v>
      </c>
      <c r="F23" s="86" t="str">
        <f>Base!F23</f>
        <v>N</v>
      </c>
      <c r="G23" s="86" t="str">
        <f>Base!G23</f>
        <v>DN</v>
      </c>
      <c r="H23" s="86">
        <f>Base!H23</f>
        <v>100</v>
      </c>
      <c r="I23" s="86" t="str">
        <f>Base!I23</f>
        <v>EA</v>
      </c>
      <c r="J23" s="87"/>
      <c r="K23" s="88">
        <f t="shared" si="0"/>
        <v>0</v>
      </c>
      <c r="L23" s="86"/>
      <c r="M23" s="86"/>
      <c r="N23" s="86"/>
      <c r="O23" s="104">
        <v>54786</v>
      </c>
      <c r="P23" s="86">
        <f>Base!P23</f>
        <v>154</v>
      </c>
      <c r="Q23" s="41" t="s">
        <v>214</v>
      </c>
      <c r="R23" s="39" t="s">
        <v>206</v>
      </c>
      <c r="S23" s="58" t="s">
        <v>205</v>
      </c>
    </row>
    <row r="24" spans="1:19" ht="15.75" customHeight="1">
      <c r="A24" s="13">
        <v>3021</v>
      </c>
      <c r="B24" s="86">
        <f>Base!B24</f>
        <v>5305</v>
      </c>
      <c r="C24" s="86" t="str">
        <f>Base!C24</f>
        <v>01-HS1-3719</v>
      </c>
      <c r="D24" s="86" t="str">
        <f>Base!D24</f>
        <v>108108-2</v>
      </c>
      <c r="E24" s="86" t="str">
        <f>Base!E24</f>
        <v>SCREW</v>
      </c>
      <c r="F24" s="86" t="str">
        <f>Base!F24</f>
        <v>N</v>
      </c>
      <c r="G24" s="86" t="str">
        <f>Base!G24</f>
        <v>DN</v>
      </c>
      <c r="H24" s="86">
        <f>Base!H24</f>
        <v>100</v>
      </c>
      <c r="I24" s="86" t="str">
        <f>Base!I24</f>
        <v>EA</v>
      </c>
      <c r="J24" s="87"/>
      <c r="K24" s="88">
        <f t="shared" si="0"/>
        <v>0</v>
      </c>
      <c r="L24" s="86"/>
      <c r="M24" s="86"/>
      <c r="N24" s="86"/>
      <c r="O24" s="104">
        <v>54786</v>
      </c>
      <c r="P24" s="86">
        <f>Base!P24</f>
        <v>161</v>
      </c>
      <c r="Q24" s="41" t="s">
        <v>214</v>
      </c>
      <c r="R24" s="39" t="s">
        <v>206</v>
      </c>
      <c r="S24" s="58" t="s">
        <v>205</v>
      </c>
    </row>
    <row r="25" spans="1:19" ht="15.75" customHeight="1">
      <c r="A25" s="13">
        <v>3022</v>
      </c>
      <c r="B25" s="86">
        <f>Base!B25</f>
        <v>1560</v>
      </c>
      <c r="C25" s="86" t="str">
        <f>Base!C25</f>
        <v>01-HS1-5268</v>
      </c>
      <c r="D25" s="86" t="str">
        <f>Base!D25</f>
        <v>108198-1</v>
      </c>
      <c r="E25" s="86" t="str">
        <f>Base!E25</f>
        <v>SWIVEL RING ASSY</v>
      </c>
      <c r="F25" s="86" t="str">
        <f>Base!F25</f>
        <v>N</v>
      </c>
      <c r="G25" s="86" t="str">
        <f>Base!G25</f>
        <v>DN</v>
      </c>
      <c r="H25" s="86">
        <f>Base!H25</f>
        <v>15</v>
      </c>
      <c r="I25" s="86" t="str">
        <f>Base!I25</f>
        <v>EA</v>
      </c>
      <c r="J25" s="87"/>
      <c r="K25" s="88">
        <f t="shared" si="0"/>
        <v>0</v>
      </c>
      <c r="L25" s="86"/>
      <c r="M25" s="86"/>
      <c r="N25" s="86"/>
      <c r="O25" s="104">
        <v>54786</v>
      </c>
      <c r="P25" s="86">
        <f>Base!P25</f>
        <v>336</v>
      </c>
      <c r="Q25" s="38" t="s">
        <v>218</v>
      </c>
      <c r="R25" s="39" t="s">
        <v>206</v>
      </c>
      <c r="S25" s="58" t="s">
        <v>205</v>
      </c>
    </row>
    <row r="26" spans="1:19" ht="15.75" customHeight="1">
      <c r="A26" s="13">
        <v>3023</v>
      </c>
      <c r="B26" s="86">
        <f>Base!B26</f>
        <v>2510</v>
      </c>
      <c r="C26" s="86" t="str">
        <f>Base!C26</f>
        <v>01-HS2-8093</v>
      </c>
      <c r="D26" s="86" t="str">
        <f>Base!D26</f>
        <v>108138-2</v>
      </c>
      <c r="E26" s="86" t="str">
        <f>Base!E26</f>
        <v xml:space="preserve">DIAGONAL </v>
      </c>
      <c r="F26" s="86" t="str">
        <f>Base!F26</f>
        <v>N</v>
      </c>
      <c r="G26" s="86" t="str">
        <f>Base!G26</f>
        <v>DN</v>
      </c>
      <c r="H26" s="86">
        <f>Base!H26</f>
        <v>12</v>
      </c>
      <c r="I26" s="86" t="str">
        <f>Base!I26</f>
        <v>EA</v>
      </c>
      <c r="J26" s="87"/>
      <c r="K26" s="88">
        <f t="shared" si="0"/>
        <v>0</v>
      </c>
      <c r="L26" s="86"/>
      <c r="M26" s="86"/>
      <c r="N26" s="86"/>
      <c r="O26" s="104">
        <v>54786</v>
      </c>
      <c r="P26" s="86">
        <f>Base!P26</f>
        <v>182</v>
      </c>
      <c r="Q26" s="38" t="s">
        <v>214</v>
      </c>
      <c r="R26" s="39" t="s">
        <v>206</v>
      </c>
      <c r="S26" s="58" t="s">
        <v>205</v>
      </c>
    </row>
    <row r="27" spans="1:19" ht="15.75" customHeight="1">
      <c r="A27" s="13">
        <v>3024</v>
      </c>
      <c r="B27" s="86">
        <f>Base!B27</f>
        <v>5340</v>
      </c>
      <c r="C27" s="86" t="str">
        <f>Base!C27</f>
        <v>01-HS1-4827</v>
      </c>
      <c r="D27" s="86" t="str">
        <f>Base!D27</f>
        <v>108121-1</v>
      </c>
      <c r="E27" s="86" t="str">
        <f>Base!E27</f>
        <v>BRACKET,EA CONTROL</v>
      </c>
      <c r="F27" s="86" t="str">
        <f>Base!F27</f>
        <v>N</v>
      </c>
      <c r="G27" s="86" t="str">
        <f>Base!G27</f>
        <v>DN</v>
      </c>
      <c r="H27" s="86">
        <f>Base!H27</f>
        <v>30</v>
      </c>
      <c r="I27" s="86" t="str">
        <f>Base!I27</f>
        <v>EA</v>
      </c>
      <c r="J27" s="87"/>
      <c r="K27" s="88">
        <f t="shared" si="0"/>
        <v>0</v>
      </c>
      <c r="L27" s="86"/>
      <c r="M27" s="86"/>
      <c r="N27" s="86"/>
      <c r="O27" s="104">
        <v>54786</v>
      </c>
      <c r="P27" s="86">
        <f>Base!P27</f>
        <v>196</v>
      </c>
      <c r="Q27" s="38" t="s">
        <v>214</v>
      </c>
      <c r="R27" s="39" t="s">
        <v>206</v>
      </c>
      <c r="S27" s="58" t="s">
        <v>205</v>
      </c>
    </row>
    <row r="28" spans="1:19" ht="15.75" customHeight="1">
      <c r="A28" s="13">
        <v>3025</v>
      </c>
      <c r="B28" s="86">
        <f>Base!B28</f>
        <v>1680</v>
      </c>
      <c r="C28" s="86" t="str">
        <f>Base!C28</f>
        <v>01-HS1-4089</v>
      </c>
      <c r="D28" s="86" t="str">
        <f>Base!D28</f>
        <v>108065-1</v>
      </c>
      <c r="E28" s="86" t="str">
        <f>Base!E28</f>
        <v>FLOOR TRACK</v>
      </c>
      <c r="F28" s="86" t="str">
        <f>Base!F28</f>
        <v>N</v>
      </c>
      <c r="G28" s="86" t="str">
        <f>Base!G28</f>
        <v>DN</v>
      </c>
      <c r="H28" s="86">
        <f>Base!H28</f>
        <v>100</v>
      </c>
      <c r="I28" s="86" t="str">
        <f>Base!I28</f>
        <v>EA</v>
      </c>
      <c r="J28" s="87"/>
      <c r="K28" s="88">
        <f t="shared" si="0"/>
        <v>0</v>
      </c>
      <c r="L28" s="86"/>
      <c r="M28" s="86"/>
      <c r="N28" s="86"/>
      <c r="O28" s="104">
        <v>54786</v>
      </c>
      <c r="P28" s="86">
        <f>Base!P28</f>
        <v>175</v>
      </c>
      <c r="Q28" s="38" t="s">
        <v>214</v>
      </c>
      <c r="R28" s="39" t="s">
        <v>206</v>
      </c>
      <c r="S28" s="58" t="s">
        <v>205</v>
      </c>
    </row>
    <row r="29" spans="1:19" ht="15.75" customHeight="1">
      <c r="A29" s="13">
        <v>3026</v>
      </c>
      <c r="B29" s="86">
        <f>Base!B29</f>
        <v>1680</v>
      </c>
      <c r="C29" s="86" t="str">
        <f>Base!C29</f>
        <v>01-HS1-4649</v>
      </c>
      <c r="D29" s="86" t="str">
        <f>Base!D29</f>
        <v>108124-1</v>
      </c>
      <c r="E29" s="86" t="str">
        <f>Base!E29</f>
        <v>SWIVEL RE.HANDLE</v>
      </c>
      <c r="F29" s="86" t="str">
        <f>Base!F29</f>
        <v>N</v>
      </c>
      <c r="G29" s="86" t="str">
        <f>Base!G29</f>
        <v>DN</v>
      </c>
      <c r="H29" s="86">
        <f>Base!H29</f>
        <v>50</v>
      </c>
      <c r="I29" s="86" t="str">
        <f>Base!I29</f>
        <v>EA</v>
      </c>
      <c r="J29" s="87"/>
      <c r="K29" s="88">
        <f t="shared" si="0"/>
        <v>0</v>
      </c>
      <c r="L29" s="86"/>
      <c r="M29" s="86"/>
      <c r="N29" s="86"/>
      <c r="O29" s="104">
        <v>54786</v>
      </c>
      <c r="P29" s="86">
        <f>Base!P29</f>
        <v>217</v>
      </c>
      <c r="Q29" s="38" t="s">
        <v>218</v>
      </c>
      <c r="R29" s="39" t="s">
        <v>206</v>
      </c>
      <c r="S29" s="58" t="s">
        <v>205</v>
      </c>
    </row>
    <row r="30" spans="1:19" ht="15.75" customHeight="1">
      <c r="A30" s="13">
        <v>3027</v>
      </c>
      <c r="B30" s="86">
        <f>Base!B30</f>
        <v>1560</v>
      </c>
      <c r="C30" s="86" t="str">
        <f>Base!C30</f>
        <v>01-HS1-5620</v>
      </c>
      <c r="D30" s="86" t="str">
        <f>Base!D30</f>
        <v>108192-2</v>
      </c>
      <c r="E30" s="86" t="str">
        <f>Base!E30</f>
        <v>SLOT INSERT,BASEME</v>
      </c>
      <c r="F30" s="86" t="str">
        <f>Base!F30</f>
        <v>N</v>
      </c>
      <c r="G30" s="86" t="str">
        <f>Base!G30</f>
        <v>DN</v>
      </c>
      <c r="H30" s="86">
        <f>Base!H30</f>
        <v>40</v>
      </c>
      <c r="I30" s="86" t="str">
        <f>Base!I30</f>
        <v>EA</v>
      </c>
      <c r="J30" s="87"/>
      <c r="K30" s="88">
        <f t="shared" si="0"/>
        <v>0</v>
      </c>
      <c r="L30" s="86"/>
      <c r="M30" s="86"/>
      <c r="N30" s="86"/>
      <c r="O30" s="104">
        <v>54786</v>
      </c>
      <c r="P30" s="86">
        <f>Base!P30</f>
        <v>189</v>
      </c>
      <c r="Q30" s="38" t="s">
        <v>214</v>
      </c>
      <c r="R30" s="39" t="s">
        <v>206</v>
      </c>
      <c r="S30" s="58" t="s">
        <v>205</v>
      </c>
    </row>
    <row r="31" spans="1:19" ht="15.75" customHeight="1">
      <c r="A31" s="13">
        <v>3028</v>
      </c>
      <c r="B31" s="86">
        <f>Base!B31</f>
        <v>1560</v>
      </c>
      <c r="C31" s="86" t="str">
        <f>Base!C31</f>
        <v>01-HS1-5345</v>
      </c>
      <c r="D31" s="86" t="str">
        <f>Base!D31</f>
        <v>108039-3</v>
      </c>
      <c r="E31" s="86" t="str">
        <f>Base!E31</f>
        <v>LEFT STRUT</v>
      </c>
      <c r="F31" s="86" t="str">
        <f>Base!F31</f>
        <v>N</v>
      </c>
      <c r="G31" s="86" t="str">
        <f>Base!G31</f>
        <v>DN</v>
      </c>
      <c r="H31" s="86">
        <f>Base!H31</f>
        <v>12</v>
      </c>
      <c r="I31" s="86" t="str">
        <f>Base!I31</f>
        <v>EA</v>
      </c>
      <c r="J31" s="87"/>
      <c r="K31" s="88">
        <f t="shared" si="0"/>
        <v>0</v>
      </c>
      <c r="L31" s="86"/>
      <c r="M31" s="86"/>
      <c r="N31" s="86"/>
      <c r="O31" s="104">
        <v>54786</v>
      </c>
      <c r="P31" s="86">
        <f>Base!P31</f>
        <v>294</v>
      </c>
      <c r="Q31" s="38" t="s">
        <v>214</v>
      </c>
      <c r="R31" s="39" t="s">
        <v>206</v>
      </c>
      <c r="S31" s="58" t="s">
        <v>205</v>
      </c>
    </row>
    <row r="32" spans="1:19" ht="15.75" customHeight="1">
      <c r="A32" s="13">
        <v>3029</v>
      </c>
      <c r="B32" s="86">
        <f>Base!B32</f>
        <v>5340</v>
      </c>
      <c r="C32" s="86" t="str">
        <f>Base!C32</f>
        <v>01-HS1-6039</v>
      </c>
      <c r="D32" s="86" t="str">
        <f>Base!D32</f>
        <v>108091-1</v>
      </c>
      <c r="E32" s="86" t="str">
        <f>Base!E32</f>
        <v>FIRE EXT BRACKET UP</v>
      </c>
      <c r="F32" s="86" t="str">
        <f>Base!F32</f>
        <v>N</v>
      </c>
      <c r="G32" s="86" t="str">
        <f>Base!G32</f>
        <v>DN</v>
      </c>
      <c r="H32" s="86">
        <f>Base!H32</f>
        <v>10</v>
      </c>
      <c r="I32" s="86" t="str">
        <f>Base!I32</f>
        <v>EA</v>
      </c>
      <c r="J32" s="87"/>
      <c r="K32" s="88">
        <f t="shared" si="0"/>
        <v>0</v>
      </c>
      <c r="L32" s="86"/>
      <c r="M32" s="86"/>
      <c r="N32" s="86"/>
      <c r="O32" s="104">
        <v>54786</v>
      </c>
      <c r="P32" s="86">
        <f>Base!P32</f>
        <v>168</v>
      </c>
      <c r="Q32" s="38" t="s">
        <v>214</v>
      </c>
      <c r="R32" s="39" t="s">
        <v>206</v>
      </c>
      <c r="S32" s="58" t="s">
        <v>205</v>
      </c>
    </row>
    <row r="33" spans="1:19" ht="15.75" customHeight="1">
      <c r="A33" s="13">
        <v>3030</v>
      </c>
      <c r="B33" s="86">
        <f>Base!B33</f>
        <v>1560</v>
      </c>
      <c r="C33" s="86" t="str">
        <f>Base!C33</f>
        <v>01-HS1-5343</v>
      </c>
      <c r="D33" s="86" t="str">
        <f>Base!D33</f>
        <v>108039-1</v>
      </c>
      <c r="E33" s="86" t="str">
        <f>Base!E33</f>
        <v>RIGHT STRUT</v>
      </c>
      <c r="F33" s="86" t="str">
        <f>Base!F33</f>
        <v>N</v>
      </c>
      <c r="G33" s="86" t="str">
        <f>Base!G33</f>
        <v>DN</v>
      </c>
      <c r="H33" s="86">
        <f>Base!H33</f>
        <v>12</v>
      </c>
      <c r="I33" s="86" t="str">
        <f>Base!I33</f>
        <v>EA</v>
      </c>
      <c r="J33" s="87"/>
      <c r="K33" s="88">
        <f t="shared" si="0"/>
        <v>0</v>
      </c>
      <c r="L33" s="86"/>
      <c r="M33" s="86"/>
      <c r="N33" s="86"/>
      <c r="O33" s="104">
        <v>54786</v>
      </c>
      <c r="P33" s="86">
        <f>Base!P33</f>
        <v>294</v>
      </c>
      <c r="Q33" s="42" t="s">
        <v>214</v>
      </c>
      <c r="R33" s="39" t="s">
        <v>206</v>
      </c>
      <c r="S33" s="58" t="s">
        <v>205</v>
      </c>
    </row>
    <row r="34" spans="1:19" ht="15.75" customHeight="1">
      <c r="A34" s="13">
        <v>3031</v>
      </c>
      <c r="B34" s="86">
        <f>Base!B34</f>
        <v>1560</v>
      </c>
      <c r="C34" s="86" t="str">
        <f>Base!C34</f>
        <v>01-HS2-0268</v>
      </c>
      <c r="D34" s="86" t="str">
        <f>Base!D34</f>
        <v>108184-1</v>
      </c>
      <c r="E34" s="86" t="str">
        <f>Base!E34</f>
        <v>ROD,BASE</v>
      </c>
      <c r="F34" s="86" t="str">
        <f>Base!F34</f>
        <v>N</v>
      </c>
      <c r="G34" s="86" t="str">
        <f>Base!G34</f>
        <v>DN</v>
      </c>
      <c r="H34" s="86">
        <f>Base!H34</f>
        <v>18</v>
      </c>
      <c r="I34" s="86" t="str">
        <f>Base!I34</f>
        <v>EA</v>
      </c>
      <c r="J34" s="87"/>
      <c r="K34" s="88">
        <f t="shared" si="0"/>
        <v>0</v>
      </c>
      <c r="L34" s="86"/>
      <c r="M34" s="86"/>
      <c r="N34" s="86"/>
      <c r="O34" s="104">
        <v>54786</v>
      </c>
      <c r="P34" s="86">
        <f>Base!P34</f>
        <v>189</v>
      </c>
      <c r="Q34" s="41" t="s">
        <v>214</v>
      </c>
      <c r="R34" s="39" t="s">
        <v>206</v>
      </c>
      <c r="S34" s="58" t="s">
        <v>205</v>
      </c>
    </row>
    <row r="35" spans="1:19" ht="15.75" customHeight="1">
      <c r="A35" s="13">
        <v>3032</v>
      </c>
      <c r="B35" s="86">
        <f>Base!B35</f>
        <v>1560</v>
      </c>
      <c r="C35" s="86" t="str">
        <f>Base!C35</f>
        <v>01-HS1-7723</v>
      </c>
      <c r="D35" s="86" t="str">
        <f>Base!D35</f>
        <v>M2742630151B</v>
      </c>
      <c r="E35" s="86" t="str">
        <f>Base!E35</f>
        <v>RING,RETAIN,C/S CAD</v>
      </c>
      <c r="F35" s="86" t="str">
        <f>Base!F35</f>
        <v>N</v>
      </c>
      <c r="G35" s="86" t="str">
        <f>Base!G35</f>
        <v>DN</v>
      </c>
      <c r="H35" s="86">
        <f>Base!H35</f>
        <v>225</v>
      </c>
      <c r="I35" s="86" t="str">
        <f>Base!I35</f>
        <v>EA</v>
      </c>
      <c r="J35" s="87"/>
      <c r="K35" s="88">
        <f t="shared" si="0"/>
        <v>0</v>
      </c>
      <c r="L35" s="86"/>
      <c r="M35" s="86"/>
      <c r="N35" s="86"/>
      <c r="O35" s="104">
        <v>54786</v>
      </c>
      <c r="P35" s="86">
        <f>Base!P35</f>
        <v>189</v>
      </c>
      <c r="Q35" s="41" t="s">
        <v>214</v>
      </c>
      <c r="R35" s="39" t="s">
        <v>206</v>
      </c>
      <c r="S35" s="58" t="s">
        <v>205</v>
      </c>
    </row>
    <row r="36" spans="1:19" ht="15.75" customHeight="1">
      <c r="A36" s="13">
        <v>3033</v>
      </c>
      <c r="B36" s="86">
        <f>Base!B36</f>
        <v>1680</v>
      </c>
      <c r="C36" s="86" t="str">
        <f>Base!C36</f>
        <v>01-HS2-2363</v>
      </c>
      <c r="D36" s="86" t="str">
        <f>Base!D36</f>
        <v>108037-1</v>
      </c>
      <c r="E36" s="86" t="str">
        <f>Base!E36</f>
        <v>MID FITTING</v>
      </c>
      <c r="F36" s="86" t="str">
        <f>Base!F36</f>
        <v>N</v>
      </c>
      <c r="G36" s="86" t="str">
        <f>Base!G36</f>
        <v>DN</v>
      </c>
      <c r="H36" s="86">
        <f>Base!H36</f>
        <v>12</v>
      </c>
      <c r="I36" s="86" t="str">
        <f>Base!I36</f>
        <v>EA</v>
      </c>
      <c r="J36" s="87"/>
      <c r="K36" s="88">
        <f t="shared" si="0"/>
        <v>0</v>
      </c>
      <c r="L36" s="86"/>
      <c r="M36" s="86"/>
      <c r="N36" s="86"/>
      <c r="O36" s="104">
        <v>54786</v>
      </c>
      <c r="P36" s="86">
        <f>Base!P36</f>
        <v>189</v>
      </c>
      <c r="Q36" s="41" t="s">
        <v>214</v>
      </c>
      <c r="R36" s="39" t="s">
        <v>206</v>
      </c>
      <c r="S36" s="58" t="s">
        <v>205</v>
      </c>
    </row>
    <row r="37" spans="1:19" ht="15.75" customHeight="1">
      <c r="A37" s="13">
        <v>3034</v>
      </c>
      <c r="B37" s="86">
        <f>Base!B37</f>
        <v>1560</v>
      </c>
      <c r="C37" s="86" t="str">
        <f>Base!C37</f>
        <v>01-HS1-5344</v>
      </c>
      <c r="D37" s="86" t="str">
        <f>Base!D37</f>
        <v>108039-2</v>
      </c>
      <c r="E37" s="86" t="str">
        <f>Base!E37</f>
        <v>STRUT</v>
      </c>
      <c r="F37" s="86" t="str">
        <f>Base!F37</f>
        <v>N</v>
      </c>
      <c r="G37" s="86" t="str">
        <f>Base!G37</f>
        <v>DN</v>
      </c>
      <c r="H37" s="86">
        <f>Base!H37</f>
        <v>6</v>
      </c>
      <c r="I37" s="86" t="str">
        <f>Base!I37</f>
        <v>EA</v>
      </c>
      <c r="J37" s="87"/>
      <c r="K37" s="88">
        <f t="shared" si="0"/>
        <v>0</v>
      </c>
      <c r="L37" s="86"/>
      <c r="M37" s="86"/>
      <c r="N37" s="86"/>
      <c r="O37" s="104">
        <v>54786</v>
      </c>
      <c r="P37" s="86">
        <f>Base!P37</f>
        <v>294</v>
      </c>
      <c r="Q37" s="38" t="s">
        <v>214</v>
      </c>
      <c r="R37" s="39" t="s">
        <v>206</v>
      </c>
      <c r="S37" s="58" t="s">
        <v>205</v>
      </c>
    </row>
    <row r="38" spans="1:19" ht="15.75" customHeight="1">
      <c r="A38" s="13">
        <v>3035</v>
      </c>
      <c r="B38" s="86">
        <f>Base!B38</f>
        <v>5340</v>
      </c>
      <c r="C38" s="86" t="str">
        <f>Base!C38</f>
        <v>01-HS1-5384</v>
      </c>
      <c r="D38" s="86" t="str">
        <f>Base!D38</f>
        <v>108122-1</v>
      </c>
      <c r="E38" s="86" t="str">
        <f>Base!E38</f>
        <v>S HANDLE FLT,MECH</v>
      </c>
      <c r="F38" s="86" t="str">
        <f>Base!F38</f>
        <v>N</v>
      </c>
      <c r="G38" s="86" t="str">
        <f>Base!G38</f>
        <v>DO</v>
      </c>
      <c r="H38" s="86">
        <f>Base!H38</f>
        <v>30</v>
      </c>
      <c r="I38" s="86" t="str">
        <f>Base!I38</f>
        <v>EA</v>
      </c>
      <c r="J38" s="87"/>
      <c r="K38" s="88">
        <f t="shared" si="0"/>
        <v>0</v>
      </c>
      <c r="L38" s="86"/>
      <c r="M38" s="86"/>
      <c r="N38" s="86"/>
      <c r="O38" s="104">
        <v>54786</v>
      </c>
      <c r="P38" s="86">
        <f>Base!P38</f>
        <v>175</v>
      </c>
      <c r="Q38" s="38" t="s">
        <v>218</v>
      </c>
      <c r="R38" s="39" t="s">
        <v>206</v>
      </c>
      <c r="S38" s="58" t="s">
        <v>205</v>
      </c>
    </row>
    <row r="39" spans="1:19" ht="15.75" customHeight="1">
      <c r="A39" s="13">
        <v>3036</v>
      </c>
      <c r="B39" s="86">
        <f>Base!B39</f>
        <v>6520</v>
      </c>
      <c r="C39" s="86" t="str">
        <f>Base!C39</f>
        <v>01-HS1-5415</v>
      </c>
      <c r="D39" s="86" t="str">
        <f>Base!D39</f>
        <v>108013-1</v>
      </c>
      <c r="E39" s="86" t="str">
        <f>Base!E39</f>
        <v>HEADREST CUSHION AY</v>
      </c>
      <c r="F39" s="86" t="str">
        <f>Base!F39</f>
        <v>N</v>
      </c>
      <c r="G39" s="86" t="str">
        <f>Base!G39</f>
        <v>DO</v>
      </c>
      <c r="H39" s="86">
        <f>Base!H39</f>
        <v>45</v>
      </c>
      <c r="I39" s="86" t="str">
        <f>Base!I39</f>
        <v>EA</v>
      </c>
      <c r="J39" s="87"/>
      <c r="K39" s="88">
        <f t="shared" si="0"/>
        <v>0</v>
      </c>
      <c r="L39" s="86"/>
      <c r="M39" s="86"/>
      <c r="N39" s="86"/>
      <c r="O39" s="104">
        <v>54786</v>
      </c>
      <c r="P39" s="86">
        <f>Base!P39</f>
        <v>203</v>
      </c>
      <c r="Q39" s="38" t="s">
        <v>218</v>
      </c>
      <c r="R39" s="39" t="s">
        <v>206</v>
      </c>
      <c r="S39" s="58" t="s">
        <v>205</v>
      </c>
    </row>
    <row r="40" spans="1:19" ht="15.75" customHeight="1">
      <c r="A40" s="13">
        <v>3037</v>
      </c>
      <c r="B40" s="86">
        <f>Base!B40</f>
        <v>5305</v>
      </c>
      <c r="C40" s="86" t="str">
        <f>Base!C40</f>
        <v>01-HS1-3720</v>
      </c>
      <c r="D40" s="86" t="str">
        <f>Base!D40</f>
        <v>108108-1</v>
      </c>
      <c r="E40" s="86" t="str">
        <f>Base!E40</f>
        <v>SCREW</v>
      </c>
      <c r="F40" s="86" t="str">
        <f>Base!F40</f>
        <v>N</v>
      </c>
      <c r="G40" s="86" t="str">
        <f>Base!G40</f>
        <v>DD</v>
      </c>
      <c r="H40" s="86">
        <f>Base!H40</f>
        <v>1600</v>
      </c>
      <c r="I40" s="86" t="str">
        <f>Base!I40</f>
        <v>EA</v>
      </c>
      <c r="J40" s="87"/>
      <c r="K40" s="88">
        <f t="shared" si="0"/>
        <v>0</v>
      </c>
      <c r="L40" s="86"/>
      <c r="M40" s="86"/>
      <c r="N40" s="86"/>
      <c r="O40" s="104">
        <v>54786</v>
      </c>
      <c r="P40" s="86">
        <f>Base!P40</f>
        <v>231</v>
      </c>
      <c r="Q40" s="38" t="s">
        <v>214</v>
      </c>
      <c r="R40" s="39" t="s">
        <v>206</v>
      </c>
      <c r="S40" s="58" t="s">
        <v>205</v>
      </c>
    </row>
    <row r="41" spans="1:19" ht="15.75" customHeight="1">
      <c r="A41" s="13">
        <v>3038</v>
      </c>
      <c r="B41" s="86">
        <f>Base!B41</f>
        <v>5341</v>
      </c>
      <c r="C41" s="86" t="str">
        <f>Base!C41</f>
        <v>01-HS1-6041</v>
      </c>
      <c r="D41" s="86" t="str">
        <f>Base!D41</f>
        <v>108091-2</v>
      </c>
      <c r="E41" s="86" t="str">
        <f>Base!E41</f>
        <v>FIRE EXT BRACKET LO</v>
      </c>
      <c r="F41" s="86" t="str">
        <f>Base!F41</f>
        <v>N</v>
      </c>
      <c r="G41" s="86" t="str">
        <f>Base!G41</f>
        <v>DO</v>
      </c>
      <c r="H41" s="86">
        <f>Base!H41</f>
        <v>12</v>
      </c>
      <c r="I41" s="86" t="str">
        <f>Base!I41</f>
        <v>EA</v>
      </c>
      <c r="J41" s="87"/>
      <c r="K41" s="88">
        <f t="shared" si="0"/>
        <v>0</v>
      </c>
      <c r="L41" s="86"/>
      <c r="M41" s="86"/>
      <c r="N41" s="86"/>
      <c r="O41" s="104">
        <v>54786</v>
      </c>
      <c r="P41" s="86">
        <f>Base!P41</f>
        <v>161</v>
      </c>
      <c r="Q41" s="38" t="s">
        <v>214</v>
      </c>
      <c r="R41" s="39" t="s">
        <v>206</v>
      </c>
      <c r="S41" s="58" t="s">
        <v>205</v>
      </c>
    </row>
    <row r="42" spans="1:19" ht="15.75" customHeight="1">
      <c r="A42" s="13">
        <v>3039</v>
      </c>
      <c r="B42" s="86" t="str">
        <f>Base!B42</f>
        <v>1680</v>
      </c>
      <c r="C42" s="86" t="str">
        <f>Base!C42</f>
        <v>01-HS1-6369</v>
      </c>
      <c r="D42" s="86" t="str">
        <f>Base!D42</f>
        <v>108045-2</v>
      </c>
      <c r="E42" s="86" t="str">
        <f>Base!E42</f>
        <v>BUCKET, PILOT/CO-PILOT</v>
      </c>
      <c r="F42" s="86" t="str">
        <f>Base!F42</f>
        <v>N</v>
      </c>
      <c r="G42" s="86" t="str">
        <f>Base!G42</f>
        <v>DD</v>
      </c>
      <c r="H42" s="86">
        <f>Base!H42</f>
        <v>10</v>
      </c>
      <c r="I42" s="86" t="str">
        <f>Base!I42</f>
        <v>EA</v>
      </c>
      <c r="J42" s="87"/>
      <c r="K42" s="88">
        <f t="shared" si="0"/>
        <v>0</v>
      </c>
      <c r="L42" s="86"/>
      <c r="M42" s="86"/>
      <c r="N42" s="86"/>
      <c r="O42" s="104">
        <v>54786</v>
      </c>
      <c r="P42" s="86">
        <f>Base!P42</f>
        <v>367</v>
      </c>
      <c r="Q42" s="38" t="s">
        <v>214</v>
      </c>
      <c r="R42" s="39" t="s">
        <v>206</v>
      </c>
      <c r="S42" s="58" t="s">
        <v>205</v>
      </c>
    </row>
    <row r="43" spans="1:19" ht="15.75" customHeight="1">
      <c r="A43" s="13">
        <v>3040</v>
      </c>
      <c r="B43" s="86" t="str">
        <f>Base!B43</f>
        <v>6610</v>
      </c>
      <c r="C43" s="86" t="str">
        <f>Base!C43</f>
        <v>01-HS1-4968</v>
      </c>
      <c r="D43" s="86" t="str">
        <f>Base!D43</f>
        <v>108042-3</v>
      </c>
      <c r="E43" s="86" t="str">
        <f>Base!E43</f>
        <v>WIRE HOLDER CAP</v>
      </c>
      <c r="F43" s="86" t="str">
        <f>Base!F43</f>
        <v>N</v>
      </c>
      <c r="G43" s="86" t="str">
        <f>Base!G43</f>
        <v>DN</v>
      </c>
      <c r="H43" s="86">
        <f>Base!H43</f>
        <v>12</v>
      </c>
      <c r="I43" s="86" t="str">
        <f>Base!I43</f>
        <v>EA</v>
      </c>
      <c r="J43" s="87"/>
      <c r="K43" s="88">
        <f t="shared" si="0"/>
        <v>0</v>
      </c>
      <c r="L43" s="86"/>
      <c r="M43" s="86"/>
      <c r="N43" s="86"/>
      <c r="O43" s="104">
        <v>54786</v>
      </c>
      <c r="P43" s="86">
        <f>Base!P43</f>
        <v>217</v>
      </c>
      <c r="Q43" s="38" t="s">
        <v>215</v>
      </c>
      <c r="R43" s="103" t="s">
        <v>216</v>
      </c>
      <c r="S43" s="58" t="s">
        <v>205</v>
      </c>
    </row>
    <row r="44" spans="1:19" ht="15.75" customHeight="1">
      <c r="A44" s="13">
        <v>3041</v>
      </c>
      <c r="B44" s="86" t="str">
        <f>Base!B44</f>
        <v>5975</v>
      </c>
      <c r="C44" s="86" t="str">
        <f>Base!C44</f>
        <v>01-HS1-4821</v>
      </c>
      <c r="D44" s="86" t="str">
        <f>Base!D44</f>
        <v>108042-2</v>
      </c>
      <c r="E44" s="86" t="str">
        <f>Base!E44</f>
        <v>WIRE HOLDER BASE</v>
      </c>
      <c r="F44" s="86" t="str">
        <f>Base!F44</f>
        <v>N</v>
      </c>
      <c r="G44" s="86" t="str">
        <f>Base!G44</f>
        <v>DN</v>
      </c>
      <c r="H44" s="86">
        <f>Base!H44</f>
        <v>12</v>
      </c>
      <c r="I44" s="86" t="str">
        <f>Base!I44</f>
        <v>EA</v>
      </c>
      <c r="J44" s="87"/>
      <c r="K44" s="88">
        <f t="shared" si="0"/>
        <v>0</v>
      </c>
      <c r="L44" s="86"/>
      <c r="M44" s="86"/>
      <c r="N44" s="86"/>
      <c r="O44" s="104">
        <v>54786</v>
      </c>
      <c r="P44" s="86">
        <f>Base!P44</f>
        <v>217</v>
      </c>
      <c r="Q44" s="38" t="s">
        <v>214</v>
      </c>
      <c r="R44" s="39" t="s">
        <v>206</v>
      </c>
      <c r="S44" s="58" t="s">
        <v>205</v>
      </c>
    </row>
    <row r="45" spans="1:19" s="17" customFormat="1" ht="15.75" customHeight="1">
      <c r="A45" s="13">
        <v>3042</v>
      </c>
      <c r="B45" s="86" t="str">
        <f>Base!B45</f>
        <v>1560</v>
      </c>
      <c r="C45" s="86" t="str">
        <f>Base!C45</f>
        <v>01-HS1-5937</v>
      </c>
      <c r="D45" s="86" t="str">
        <f>Base!D45</f>
        <v>108035-2</v>
      </c>
      <c r="E45" s="86" t="str">
        <f>Base!E45</f>
        <v>GUIDE TUBE</v>
      </c>
      <c r="F45" s="86" t="str">
        <f>Base!F45</f>
        <v>N</v>
      </c>
      <c r="G45" s="86" t="str">
        <f>Base!G45</f>
        <v>DN</v>
      </c>
      <c r="H45" s="86">
        <f>Base!H45</f>
        <v>12</v>
      </c>
      <c r="I45" s="86" t="str">
        <f>Base!I45</f>
        <v>EA</v>
      </c>
      <c r="J45" s="87"/>
      <c r="K45" s="88">
        <f t="shared" si="0"/>
        <v>0</v>
      </c>
      <c r="L45" s="86"/>
      <c r="M45" s="86"/>
      <c r="N45" s="86"/>
      <c r="O45" s="104">
        <v>54786</v>
      </c>
      <c r="P45" s="86">
        <f>Base!P45</f>
        <v>203</v>
      </c>
      <c r="Q45" s="40" t="s">
        <v>214</v>
      </c>
      <c r="R45" s="39" t="s">
        <v>206</v>
      </c>
      <c r="S45" s="58" t="s">
        <v>205</v>
      </c>
    </row>
    <row r="46" spans="1:19" s="17" customFormat="1" ht="15.75" customHeight="1">
      <c r="A46" s="13">
        <v>3043</v>
      </c>
      <c r="B46" s="86" t="str">
        <f>Base!B46</f>
        <v>5340</v>
      </c>
      <c r="C46" s="86" t="str">
        <f>Base!C46</f>
        <v>01-HS1-6038</v>
      </c>
      <c r="D46" s="86" t="str">
        <f>Base!D46</f>
        <v>108090-1</v>
      </c>
      <c r="E46" s="86" t="str">
        <f>Base!E46</f>
        <v>BRACKET, CRASH AXE</v>
      </c>
      <c r="F46" s="86" t="str">
        <f>Base!F46</f>
        <v>N</v>
      </c>
      <c r="G46" s="86" t="str">
        <f>Base!G46</f>
        <v>DN</v>
      </c>
      <c r="H46" s="86">
        <f>Base!H46</f>
        <v>12</v>
      </c>
      <c r="I46" s="86" t="str">
        <f>Base!I46</f>
        <v>EA</v>
      </c>
      <c r="J46" s="87"/>
      <c r="K46" s="88">
        <f t="shared" si="0"/>
        <v>0</v>
      </c>
      <c r="L46" s="86"/>
      <c r="M46" s="86"/>
      <c r="N46" s="86"/>
      <c r="O46" s="104">
        <v>54786</v>
      </c>
      <c r="P46" s="86">
        <f>Base!P46</f>
        <v>175</v>
      </c>
      <c r="Q46" s="38" t="s">
        <v>214</v>
      </c>
      <c r="R46" s="39" t="s">
        <v>206</v>
      </c>
      <c r="S46" s="58" t="s">
        <v>205</v>
      </c>
    </row>
    <row r="47" spans="1:19" ht="15.75" customHeight="1">
      <c r="A47" s="13">
        <v>3044</v>
      </c>
      <c r="B47" s="86" t="str">
        <f>Base!B47</f>
        <v>1560</v>
      </c>
      <c r="C47" s="86" t="str">
        <f>Base!C47</f>
        <v>01-HS1-5936</v>
      </c>
      <c r="D47" s="86" t="str">
        <f>Base!D47</f>
        <v>108035-1</v>
      </c>
      <c r="E47" s="86" t="str">
        <f>Base!E47</f>
        <v>GUIDE TUBE</v>
      </c>
      <c r="F47" s="86" t="str">
        <f>Base!F47</f>
        <v>N</v>
      </c>
      <c r="G47" s="86" t="str">
        <f>Base!G47</f>
        <v>DN</v>
      </c>
      <c r="H47" s="86">
        <f>Base!H47</f>
        <v>12</v>
      </c>
      <c r="I47" s="86" t="str">
        <f>Base!I47</f>
        <v>EA</v>
      </c>
      <c r="J47" s="87"/>
      <c r="K47" s="88">
        <f t="shared" si="0"/>
        <v>0</v>
      </c>
      <c r="L47" s="86"/>
      <c r="M47" s="86"/>
      <c r="N47" s="86"/>
      <c r="O47" s="104">
        <v>54786</v>
      </c>
      <c r="P47" s="86">
        <f>Base!P47</f>
        <v>203</v>
      </c>
      <c r="Q47" s="38" t="s">
        <v>214</v>
      </c>
      <c r="R47" s="39" t="s">
        <v>206</v>
      </c>
      <c r="S47" s="58" t="s">
        <v>205</v>
      </c>
    </row>
    <row r="48" spans="1:19" ht="15.75" customHeight="1">
      <c r="A48" s="13">
        <v>3045</v>
      </c>
      <c r="B48" s="86" t="str">
        <f>Base!B48</f>
        <v>1680</v>
      </c>
      <c r="C48" s="86" t="str">
        <f>Base!C48</f>
        <v>01-HS1-5403</v>
      </c>
      <c r="D48" s="86" t="str">
        <f>Base!D48</f>
        <v>108044-1</v>
      </c>
      <c r="E48" s="86" t="str">
        <f>Base!E48</f>
        <v>BLOCK RADIUS</v>
      </c>
      <c r="F48" s="86" t="str">
        <f>Base!F48</f>
        <v>N</v>
      </c>
      <c r="G48" s="86" t="str">
        <f>Base!G48</f>
        <v>DN</v>
      </c>
      <c r="H48" s="86">
        <f>Base!H48</f>
        <v>16</v>
      </c>
      <c r="I48" s="86" t="str">
        <f>Base!I48</f>
        <v>EA</v>
      </c>
      <c r="J48" s="87"/>
      <c r="K48" s="88">
        <f t="shared" si="0"/>
        <v>0</v>
      </c>
      <c r="L48" s="86"/>
      <c r="M48" s="86"/>
      <c r="N48" s="86"/>
      <c r="O48" s="104">
        <v>54786</v>
      </c>
      <c r="P48" s="86">
        <f>Base!P48</f>
        <v>189</v>
      </c>
      <c r="Q48" s="38" t="s">
        <v>218</v>
      </c>
      <c r="R48" s="39" t="s">
        <v>206</v>
      </c>
      <c r="S48" s="58" t="s">
        <v>205</v>
      </c>
    </row>
    <row r="49" spans="1:19" ht="15.75" customHeight="1">
      <c r="A49" s="13">
        <v>3046</v>
      </c>
      <c r="B49" s="86" t="str">
        <f>Base!B49</f>
        <v>4820</v>
      </c>
      <c r="C49" s="86" t="str">
        <f>Base!C49</f>
        <v>01-HS1-5450</v>
      </c>
      <c r="D49" s="86" t="str">
        <f>Base!D49</f>
        <v>108023-1</v>
      </c>
      <c r="E49" s="86" t="str">
        <f>Base!E49</f>
        <v>VLEA ASSY AND CABLE</v>
      </c>
      <c r="F49" s="86" t="str">
        <f>Base!F49</f>
        <v>N</v>
      </c>
      <c r="G49" s="86" t="str">
        <f>Base!G49</f>
        <v>DN</v>
      </c>
      <c r="H49" s="86">
        <f>Base!H49</f>
        <v>10</v>
      </c>
      <c r="I49" s="86" t="str">
        <f>Base!I49</f>
        <v>EA</v>
      </c>
      <c r="J49" s="87"/>
      <c r="K49" s="88">
        <f t="shared" si="0"/>
        <v>0</v>
      </c>
      <c r="L49" s="86"/>
      <c r="M49" s="86"/>
      <c r="N49" s="86"/>
      <c r="O49" s="104">
        <v>54786</v>
      </c>
      <c r="P49" s="86">
        <f>Base!P49</f>
        <v>308</v>
      </c>
      <c r="Q49" s="38" t="s">
        <v>218</v>
      </c>
      <c r="R49" s="39" t="s">
        <v>206</v>
      </c>
      <c r="S49" s="58" t="s">
        <v>205</v>
      </c>
    </row>
    <row r="50" spans="1:19" ht="15.75" customHeight="1">
      <c r="A50" s="13">
        <v>3047</v>
      </c>
      <c r="B50" s="86" t="str">
        <f>Base!B50</f>
        <v>5340</v>
      </c>
      <c r="C50" s="86" t="str">
        <f>Base!C50</f>
        <v>01-HS1-4440</v>
      </c>
      <c r="D50" s="86" t="str">
        <f>Base!D50</f>
        <v>108080-2</v>
      </c>
      <c r="E50" s="86" t="str">
        <f>Base!E50</f>
        <v>HOUSING, VERT. LOCK</v>
      </c>
      <c r="F50" s="86" t="str">
        <f>Base!F50</f>
        <v>N</v>
      </c>
      <c r="G50" s="86" t="str">
        <f>Base!G50</f>
        <v>DO</v>
      </c>
      <c r="H50" s="86">
        <f>Base!H50</f>
        <v>12</v>
      </c>
      <c r="I50" s="86" t="str">
        <f>Base!I50</f>
        <v>EA</v>
      </c>
      <c r="J50" s="87"/>
      <c r="K50" s="88">
        <f t="shared" si="0"/>
        <v>0</v>
      </c>
      <c r="L50" s="86"/>
      <c r="M50" s="86"/>
      <c r="N50" s="86"/>
      <c r="O50" s="104">
        <v>54786</v>
      </c>
      <c r="P50" s="86">
        <f>Base!P50</f>
        <v>189</v>
      </c>
      <c r="Q50" s="41" t="s">
        <v>217</v>
      </c>
      <c r="R50" s="39" t="s">
        <v>206</v>
      </c>
      <c r="S50" s="58" t="s">
        <v>205</v>
      </c>
    </row>
    <row r="51" spans="1:19" ht="15.75" customHeight="1">
      <c r="A51" s="13">
        <v>3048</v>
      </c>
      <c r="B51" s="86" t="str">
        <f>Base!B51</f>
        <v>1680</v>
      </c>
      <c r="C51" s="86" t="str">
        <f>Base!C51</f>
        <v>01-HS1-5416</v>
      </c>
      <c r="D51" s="86" t="str">
        <f>Base!D51</f>
        <v>108015-1</v>
      </c>
      <c r="E51" s="86" t="str">
        <f>Base!E51</f>
        <v>FOOT PROTECTOR</v>
      </c>
      <c r="F51" s="86" t="str">
        <f>Base!F51</f>
        <v>N</v>
      </c>
      <c r="G51" s="86" t="str">
        <f>Base!G51</f>
        <v>DO</v>
      </c>
      <c r="H51" s="86">
        <f>Base!H51</f>
        <v>10</v>
      </c>
      <c r="I51" s="86" t="str">
        <f>Base!I51</f>
        <v>EA</v>
      </c>
      <c r="J51" s="87"/>
      <c r="K51" s="88">
        <f t="shared" si="0"/>
        <v>0</v>
      </c>
      <c r="L51" s="86"/>
      <c r="M51" s="86"/>
      <c r="N51" s="86"/>
      <c r="O51" s="104">
        <v>54786</v>
      </c>
      <c r="P51" s="86">
        <f>Base!P51</f>
        <v>189</v>
      </c>
      <c r="Q51" s="42" t="s">
        <v>218</v>
      </c>
      <c r="R51" s="39" t="s">
        <v>206</v>
      </c>
      <c r="S51" s="58" t="s">
        <v>205</v>
      </c>
    </row>
    <row r="52" spans="1:19" ht="15.75" customHeight="1">
      <c r="A52" s="13">
        <v>3049</v>
      </c>
      <c r="B52" s="86" t="str">
        <f>Base!B52</f>
        <v>5995</v>
      </c>
      <c r="C52" s="86" t="str">
        <f>Base!C52</f>
        <v>01-HS1-5407</v>
      </c>
      <c r="D52" s="86" t="str">
        <f>Base!D52</f>
        <v>108106-2</v>
      </c>
      <c r="E52" s="86" t="str">
        <f>Base!E52</f>
        <v>VLEA ASSY AND CABLE</v>
      </c>
      <c r="F52" s="86" t="str">
        <f>Base!F52</f>
        <v>N</v>
      </c>
      <c r="G52" s="86" t="str">
        <f>Base!G52</f>
        <v>DD</v>
      </c>
      <c r="H52" s="86">
        <f>Base!H52</f>
        <v>10</v>
      </c>
      <c r="I52" s="86" t="str">
        <f>Base!I52</f>
        <v>EA</v>
      </c>
      <c r="J52" s="87"/>
      <c r="K52" s="88">
        <f t="shared" si="0"/>
        <v>0</v>
      </c>
      <c r="L52" s="86"/>
      <c r="M52" s="86"/>
      <c r="N52" s="86"/>
      <c r="O52" s="104">
        <v>54786</v>
      </c>
      <c r="P52" s="86">
        <f>Base!P52</f>
        <v>330</v>
      </c>
      <c r="Q52" s="38" t="s">
        <v>218</v>
      </c>
      <c r="R52" s="39" t="s">
        <v>206</v>
      </c>
      <c r="S52" s="58" t="s">
        <v>205</v>
      </c>
    </row>
    <row r="53" spans="1:19" ht="15.75" customHeight="1">
      <c r="A53" s="13">
        <v>3050</v>
      </c>
      <c r="B53" s="86" t="str">
        <f>Base!B53</f>
        <v>5975</v>
      </c>
      <c r="C53" s="86" t="str">
        <f>Base!C53</f>
        <v>01-HS1-4820</v>
      </c>
      <c r="D53" s="86" t="str">
        <f>Base!D53</f>
        <v>108042-1</v>
      </c>
      <c r="E53" s="86" t="str">
        <f>Base!E53</f>
        <v>WIRE HOLDER BASE</v>
      </c>
      <c r="F53" s="86" t="str">
        <f>Base!F53</f>
        <v>N</v>
      </c>
      <c r="G53" s="86" t="str">
        <f>Base!G53</f>
        <v>DD</v>
      </c>
      <c r="H53" s="86">
        <f>Base!H53</f>
        <v>12</v>
      </c>
      <c r="I53" s="86" t="str">
        <f>Base!I53</f>
        <v>EA</v>
      </c>
      <c r="J53" s="87"/>
      <c r="K53" s="88">
        <f t="shared" si="0"/>
        <v>0</v>
      </c>
      <c r="L53" s="86"/>
      <c r="M53" s="86"/>
      <c r="N53" s="86"/>
      <c r="O53" s="104">
        <v>54786</v>
      </c>
      <c r="P53" s="86">
        <f>Base!P53</f>
        <v>210</v>
      </c>
      <c r="Q53" s="38" t="s">
        <v>219</v>
      </c>
      <c r="R53" s="39" t="s">
        <v>206</v>
      </c>
      <c r="S53" s="58" t="s">
        <v>205</v>
      </c>
    </row>
    <row r="54" spans="1:19" ht="15.75" customHeight="1">
      <c r="A54" s="13">
        <v>3051</v>
      </c>
      <c r="B54" s="86" t="str">
        <f>Base!B54</f>
        <v>5995</v>
      </c>
      <c r="C54" s="86" t="str">
        <f>Base!C54</f>
        <v>01-HS1-4030</v>
      </c>
      <c r="D54" s="86" t="str">
        <f>Base!D54</f>
        <v>108008-6</v>
      </c>
      <c r="E54" s="86" t="str">
        <f>Base!E54</f>
        <v>CABLE ASSY, FWD &amp; AF</v>
      </c>
      <c r="F54" s="86" t="str">
        <f>Base!F54</f>
        <v>N</v>
      </c>
      <c r="G54" s="86" t="str">
        <f>Base!G54</f>
        <v>DN</v>
      </c>
      <c r="H54" s="86">
        <f>Base!H54</f>
        <v>14</v>
      </c>
      <c r="I54" s="86" t="str">
        <f>Base!I54</f>
        <v>EA</v>
      </c>
      <c r="J54" s="87"/>
      <c r="K54" s="88">
        <f t="shared" si="0"/>
        <v>0</v>
      </c>
      <c r="L54" s="86"/>
      <c r="M54" s="86"/>
      <c r="N54" s="86"/>
      <c r="O54" s="104">
        <v>54786</v>
      </c>
      <c r="P54" s="86">
        <f>Base!P54</f>
        <v>210</v>
      </c>
      <c r="Q54" s="38" t="s">
        <v>220</v>
      </c>
      <c r="R54" s="39" t="s">
        <v>206</v>
      </c>
      <c r="S54" s="58" t="s">
        <v>205</v>
      </c>
    </row>
    <row r="55" spans="1:19" ht="15.75" customHeight="1">
      <c r="A55" s="13">
        <v>3052</v>
      </c>
      <c r="B55" s="86" t="str">
        <f>Base!B55</f>
        <v>5306</v>
      </c>
      <c r="C55" s="86" t="str">
        <f>Base!C55</f>
        <v>01-HS2-3909</v>
      </c>
      <c r="D55" s="86" t="str">
        <f>Base!D55</f>
        <v>108185-1</v>
      </c>
      <c r="E55" s="86" t="str">
        <f>Base!E55</f>
        <v>EYE BOLT, SWIVEL</v>
      </c>
      <c r="F55" s="86" t="str">
        <f>Base!F55</f>
        <v>N</v>
      </c>
      <c r="G55" s="86" t="str">
        <f>Base!G55</f>
        <v>DD</v>
      </c>
      <c r="H55" s="86">
        <f>Base!H55</f>
        <v>20</v>
      </c>
      <c r="I55" s="86" t="str">
        <f>Base!I55</f>
        <v>EA</v>
      </c>
      <c r="J55" s="87"/>
      <c r="K55" s="88">
        <f t="shared" si="0"/>
        <v>0</v>
      </c>
      <c r="L55" s="86"/>
      <c r="M55" s="86"/>
      <c r="N55" s="86"/>
      <c r="O55" s="104">
        <v>54786</v>
      </c>
      <c r="P55" s="86">
        <f>Base!P55</f>
        <v>180</v>
      </c>
      <c r="Q55" s="38" t="s">
        <v>214</v>
      </c>
      <c r="R55" s="39" t="s">
        <v>206</v>
      </c>
      <c r="S55" s="58" t="s">
        <v>205</v>
      </c>
    </row>
    <row r="56" spans="1:19" ht="15.75" customHeight="1">
      <c r="A56" s="13">
        <v>3053</v>
      </c>
      <c r="B56" s="86" t="str">
        <f>Base!B56</f>
        <v>5810</v>
      </c>
      <c r="C56" s="86" t="str">
        <f>Base!C56</f>
        <v>01-HS1-5410</v>
      </c>
      <c r="D56" s="86" t="str">
        <f>Base!D56</f>
        <v>108196-2</v>
      </c>
      <c r="E56" s="86" t="str">
        <f>Base!E56</f>
        <v>STUD RELEASE CAM</v>
      </c>
      <c r="F56" s="86" t="str">
        <f>Base!F56</f>
        <v>N</v>
      </c>
      <c r="G56" s="86" t="str">
        <f>Base!G56</f>
        <v>DA</v>
      </c>
      <c r="H56" s="86">
        <f>Base!H56</f>
        <v>12</v>
      </c>
      <c r="I56" s="86" t="str">
        <f>Base!I56</f>
        <v>EA</v>
      </c>
      <c r="J56" s="87"/>
      <c r="K56" s="88">
        <f t="shared" si="0"/>
        <v>0</v>
      </c>
      <c r="L56" s="86"/>
      <c r="M56" s="86"/>
      <c r="N56" s="86"/>
      <c r="O56" s="104">
        <v>54786</v>
      </c>
      <c r="P56" s="86">
        <f>Base!P56</f>
        <v>180</v>
      </c>
      <c r="Q56" s="38" t="s">
        <v>218</v>
      </c>
      <c r="R56" s="39" t="s">
        <v>206</v>
      </c>
      <c r="S56" s="58" t="s">
        <v>205</v>
      </c>
    </row>
    <row r="57" spans="1:19" ht="15.75" customHeight="1">
      <c r="A57" s="13">
        <v>3054</v>
      </c>
      <c r="B57" s="86" t="str">
        <f>Base!B57</f>
        <v>5995</v>
      </c>
      <c r="C57" s="86" t="str">
        <f>Base!C57</f>
        <v>01-HS1-5408</v>
      </c>
      <c r="D57" s="86" t="str">
        <f>Base!D57</f>
        <v>108106-1</v>
      </c>
      <c r="E57" s="86" t="str">
        <f>Base!E57</f>
        <v>VLEA ASSY AND CABLE</v>
      </c>
      <c r="F57" s="86" t="str">
        <f>Base!F57</f>
        <v>N</v>
      </c>
      <c r="G57" s="86" t="str">
        <f>Base!G57</f>
        <v>DD</v>
      </c>
      <c r="H57" s="86">
        <f>Base!H57</f>
        <v>12</v>
      </c>
      <c r="I57" s="86" t="str">
        <f>Base!I57</f>
        <v>EA</v>
      </c>
      <c r="J57" s="87"/>
      <c r="K57" s="88">
        <f t="shared" si="0"/>
        <v>0</v>
      </c>
      <c r="L57" s="86"/>
      <c r="M57" s="86"/>
      <c r="N57" s="86"/>
      <c r="O57" s="104">
        <v>54786</v>
      </c>
      <c r="P57" s="86">
        <f>Base!P57</f>
        <v>180</v>
      </c>
      <c r="Q57" s="38" t="s">
        <v>218</v>
      </c>
      <c r="R57" s="39" t="s">
        <v>206</v>
      </c>
      <c r="S57" s="58" t="s">
        <v>205</v>
      </c>
    </row>
    <row r="58" spans="1:19" ht="15.75" customHeight="1">
      <c r="A58" s="13">
        <v>3055</v>
      </c>
      <c r="B58" s="86" t="str">
        <f>Base!B58</f>
        <v>1560</v>
      </c>
      <c r="C58" s="86" t="str">
        <f>Base!C58</f>
        <v>01-HS2-6809</v>
      </c>
      <c r="D58" s="86" t="str">
        <f>Base!D58</f>
        <v>108059-1</v>
      </c>
      <c r="E58" s="86" t="str">
        <f>Base!E58</f>
        <v>FITTING, EA MOUNT</v>
      </c>
      <c r="F58" s="86" t="str">
        <f>Base!F58</f>
        <v>N</v>
      </c>
      <c r="G58" s="86" t="str">
        <f>Base!G58</f>
        <v>DN</v>
      </c>
      <c r="H58" s="86">
        <f>Base!H58</f>
        <v>6</v>
      </c>
      <c r="I58" s="86" t="str">
        <f>Base!I58</f>
        <v>EA</v>
      </c>
      <c r="J58" s="87"/>
      <c r="K58" s="88">
        <f t="shared" si="0"/>
        <v>0</v>
      </c>
      <c r="L58" s="86"/>
      <c r="M58" s="86"/>
      <c r="N58" s="86"/>
      <c r="O58" s="104">
        <v>54786</v>
      </c>
      <c r="P58" s="86">
        <f>Base!P58</f>
        <v>180</v>
      </c>
      <c r="Q58" s="38" t="s">
        <v>214</v>
      </c>
      <c r="R58" s="39" t="s">
        <v>206</v>
      </c>
      <c r="S58" s="58" t="s">
        <v>205</v>
      </c>
    </row>
    <row r="59" spans="1:19" ht="15.75" customHeight="1">
      <c r="A59" s="13">
        <v>3056</v>
      </c>
      <c r="B59" s="86" t="str">
        <f>Base!B59</f>
        <v>5930</v>
      </c>
      <c r="C59" s="86" t="str">
        <f>Base!C59</f>
        <v>01-HS1-4960</v>
      </c>
      <c r="D59" s="86" t="str">
        <f>Base!D59</f>
        <v>108123-1</v>
      </c>
      <c r="E59" s="86" t="str">
        <f>Base!E59</f>
        <v>SWL REL BRACKET AY</v>
      </c>
      <c r="F59" s="86" t="str">
        <f>Base!F59</f>
        <v>N</v>
      </c>
      <c r="G59" s="86" t="str">
        <f>Base!G59</f>
        <v>DO</v>
      </c>
      <c r="H59" s="86">
        <f>Base!H59</f>
        <v>8</v>
      </c>
      <c r="I59" s="86" t="str">
        <f>Base!I59</f>
        <v>EA</v>
      </c>
      <c r="J59" s="87"/>
      <c r="K59" s="88">
        <f t="shared" si="0"/>
        <v>0</v>
      </c>
      <c r="L59" s="86"/>
      <c r="M59" s="86"/>
      <c r="N59" s="86"/>
      <c r="O59" s="104">
        <v>54786</v>
      </c>
      <c r="P59" s="86">
        <f>Base!P59</f>
        <v>180</v>
      </c>
      <c r="Q59" s="38" t="s">
        <v>214</v>
      </c>
      <c r="R59" s="39" t="s">
        <v>206</v>
      </c>
      <c r="S59" s="58" t="s">
        <v>205</v>
      </c>
    </row>
    <row r="60" spans="1:19" ht="15.75" customHeight="1">
      <c r="A60" s="13">
        <v>3057</v>
      </c>
      <c r="B60" s="86" t="str">
        <f>Base!B60</f>
        <v>5310</v>
      </c>
      <c r="C60" s="86" t="str">
        <f>Base!C60</f>
        <v>01-HS1-5702</v>
      </c>
      <c r="D60" s="86" t="str">
        <f>Base!D60</f>
        <v>108109-1</v>
      </c>
      <c r="E60" s="86" t="str">
        <f>Base!E60</f>
        <v>STANDOFF, THREADED</v>
      </c>
      <c r="F60" s="86" t="str">
        <f>Base!F60</f>
        <v>N</v>
      </c>
      <c r="G60" s="86" t="str">
        <f>Base!G60</f>
        <v>DD</v>
      </c>
      <c r="H60" s="86">
        <f>Base!H60</f>
        <v>10</v>
      </c>
      <c r="I60" s="86" t="str">
        <f>Base!I60</f>
        <v>EA</v>
      </c>
      <c r="J60" s="87"/>
      <c r="K60" s="88">
        <f t="shared" si="0"/>
        <v>0</v>
      </c>
      <c r="L60" s="86"/>
      <c r="M60" s="86"/>
      <c r="N60" s="86"/>
      <c r="O60" s="104">
        <v>54786</v>
      </c>
      <c r="P60" s="86">
        <f>Base!P60</f>
        <v>180</v>
      </c>
      <c r="Q60" s="38" t="s">
        <v>214</v>
      </c>
      <c r="R60" s="39" t="s">
        <v>206</v>
      </c>
      <c r="S60" s="58" t="s">
        <v>205</v>
      </c>
    </row>
    <row r="61" spans="1:19" ht="15.75" customHeight="1">
      <c r="A61" s="13">
        <v>3058</v>
      </c>
      <c r="B61" s="86" t="str">
        <f>Base!B61</f>
        <v>6150</v>
      </c>
      <c r="C61" s="86" t="str">
        <f>Base!C61</f>
        <v>01-HS1-4825</v>
      </c>
      <c r="D61" s="86" t="str">
        <f>Base!D61</f>
        <v>108023-2</v>
      </c>
      <c r="E61" s="86" t="str">
        <f>Base!E61</f>
        <v>CABLE</v>
      </c>
      <c r="F61" s="86" t="str">
        <f>Base!F61</f>
        <v>N</v>
      </c>
      <c r="G61" s="86" t="str">
        <f>Base!G61</f>
        <v>DO</v>
      </c>
      <c r="H61" s="86">
        <f>Base!H61</f>
        <v>10</v>
      </c>
      <c r="I61" s="86" t="str">
        <f>Base!I61</f>
        <v>EA</v>
      </c>
      <c r="J61" s="87"/>
      <c r="K61" s="88">
        <f t="shared" si="0"/>
        <v>0</v>
      </c>
      <c r="L61" s="86"/>
      <c r="M61" s="86"/>
      <c r="N61" s="86"/>
      <c r="O61" s="104">
        <v>54786</v>
      </c>
      <c r="P61" s="86">
        <f>Base!P61</f>
        <v>180</v>
      </c>
      <c r="Q61" s="38" t="s">
        <v>218</v>
      </c>
      <c r="R61" s="39" t="s">
        <v>206</v>
      </c>
      <c r="S61" s="58" t="s">
        <v>205</v>
      </c>
    </row>
    <row r="62" spans="1:19" ht="15.75" customHeight="1">
      <c r="A62" s="13">
        <v>3059</v>
      </c>
      <c r="B62" s="86" t="str">
        <f>Base!B62</f>
        <v>5340</v>
      </c>
      <c r="C62" s="86" t="str">
        <f>Base!C62</f>
        <v>01-HS1-5074</v>
      </c>
      <c r="D62" s="86" t="str">
        <f>Base!D62</f>
        <v>108192-3</v>
      </c>
      <c r="E62" s="86" t="str">
        <f>Base!E62</f>
        <v>SLOT INSERT,BASE</v>
      </c>
      <c r="F62" s="86" t="str">
        <f>Base!F62</f>
        <v>N</v>
      </c>
      <c r="G62" s="86" t="str">
        <f>Base!G62</f>
        <v>DD</v>
      </c>
      <c r="H62" s="86">
        <f>Base!H62</f>
        <v>50</v>
      </c>
      <c r="I62" s="86" t="str">
        <f>Base!I62</f>
        <v>EA</v>
      </c>
      <c r="J62" s="87"/>
      <c r="K62" s="88">
        <f t="shared" si="0"/>
        <v>0</v>
      </c>
      <c r="L62" s="86"/>
      <c r="M62" s="86"/>
      <c r="N62" s="86"/>
      <c r="O62" s="104">
        <v>54786</v>
      </c>
      <c r="P62" s="86">
        <f>Base!P62</f>
        <v>180</v>
      </c>
      <c r="Q62" s="38" t="s">
        <v>221</v>
      </c>
      <c r="R62" s="39" t="s">
        <v>206</v>
      </c>
      <c r="S62" s="58" t="s">
        <v>205</v>
      </c>
    </row>
    <row r="63" spans="1:19" ht="15.75" customHeight="1">
      <c r="A63" s="13">
        <v>3060</v>
      </c>
      <c r="B63" s="86">
        <f>Base!B63</f>
        <v>1680</v>
      </c>
      <c r="C63" s="86" t="str">
        <f>Base!C63</f>
        <v>01-HS2-2362</v>
      </c>
      <c r="D63" s="86" t="str">
        <f>Base!D63</f>
        <v>108037-2</v>
      </c>
      <c r="E63" s="86" t="str">
        <f>Base!E63</f>
        <v>MID FITTING</v>
      </c>
      <c r="F63" s="86" t="str">
        <f>Base!F63</f>
        <v>N</v>
      </c>
      <c r="G63" s="86" t="str">
        <f>Base!G63</f>
        <v>DO</v>
      </c>
      <c r="H63" s="86">
        <f>Base!H63</f>
        <v>15</v>
      </c>
      <c r="I63" s="86" t="str">
        <f>Base!I63</f>
        <v>EA</v>
      </c>
      <c r="J63" s="87"/>
      <c r="K63" s="88">
        <f t="shared" si="0"/>
        <v>0</v>
      </c>
      <c r="L63" s="86"/>
      <c r="M63" s="86"/>
      <c r="N63" s="86"/>
      <c r="O63" s="104">
        <v>54786</v>
      </c>
      <c r="P63" s="86">
        <f>Base!P63</f>
        <v>180</v>
      </c>
      <c r="Q63" s="38" t="s">
        <v>214</v>
      </c>
      <c r="R63" s="39" t="s">
        <v>206</v>
      </c>
      <c r="S63" s="18" t="s">
        <v>205</v>
      </c>
    </row>
    <row r="64" spans="1:19" ht="15.75" customHeight="1">
      <c r="A64" s="13">
        <v>3061</v>
      </c>
      <c r="B64" s="86">
        <f>Base!B64</f>
        <v>3130</v>
      </c>
      <c r="C64" s="86" t="str">
        <f>Base!C64</f>
        <v>01-HS2-4724</v>
      </c>
      <c r="D64" s="86" t="str">
        <f>Base!D64</f>
        <v>108070-1</v>
      </c>
      <c r="E64" s="86" t="str">
        <f>Base!E64</f>
        <v>BEARING, VERT ADJUST</v>
      </c>
      <c r="F64" s="86" t="str">
        <f>Base!F64</f>
        <v>N</v>
      </c>
      <c r="G64" s="86" t="str">
        <f>Base!G64</f>
        <v>DO</v>
      </c>
      <c r="H64" s="86">
        <f>Base!H64</f>
        <v>50</v>
      </c>
      <c r="I64" s="86" t="str">
        <f>Base!I64</f>
        <v>EA</v>
      </c>
      <c r="J64" s="87"/>
      <c r="K64" s="88">
        <f t="shared" ref="K64" si="1">SUM(H64*J64)</f>
        <v>0</v>
      </c>
      <c r="L64" s="86"/>
      <c r="M64" s="86"/>
      <c r="N64" s="86"/>
      <c r="O64" s="104">
        <v>54786</v>
      </c>
      <c r="P64" s="86">
        <f>Base!P64</f>
        <v>180</v>
      </c>
      <c r="Q64" s="38" t="s">
        <v>214</v>
      </c>
      <c r="R64" s="39" t="s">
        <v>206</v>
      </c>
      <c r="S64" s="58" t="s">
        <v>205</v>
      </c>
    </row>
    <row r="65" spans="1:19">
      <c r="A65" s="19"/>
      <c r="B65" s="20"/>
      <c r="C65" s="20"/>
      <c r="D65" s="20"/>
      <c r="E65" s="20"/>
      <c r="F65" s="20"/>
      <c r="G65" s="20"/>
      <c r="H65" s="20"/>
      <c r="I65" s="21"/>
      <c r="J65" s="101" t="s">
        <v>211</v>
      </c>
      <c r="K65" s="101">
        <f>SUM(K4:K64)</f>
        <v>0</v>
      </c>
      <c r="L65" s="20"/>
      <c r="M65" s="20"/>
      <c r="N65" s="23"/>
      <c r="O65" s="24"/>
      <c r="P65" s="25"/>
      <c r="Q65" s="25"/>
      <c r="R65" s="26"/>
      <c r="S65" s="25"/>
    </row>
  </sheetData>
  <conditionalFormatting sqref="F1:F2 F65:F1048576">
    <cfRule type="containsText" dxfId="19" priority="10" operator="containsText" text="Y">
      <formula>NOT(ISERROR(SEARCH("Y",F1)))</formula>
    </cfRule>
  </conditionalFormatting>
  <conditionalFormatting sqref="R1:R3">
    <cfRule type="containsText" dxfId="18" priority="4" operator="containsText" text="rcv/rcv">
      <formula>NOT(ISERROR(SEARCH("rcv/rcv",R1)))</formula>
    </cfRule>
    <cfRule type="containsText" dxfId="17" priority="5" operator="containsText" text="rcv/QA">
      <formula>NOT(ISERROR(SEARCH("rcv/QA",R1)))</formula>
    </cfRule>
    <cfRule type="containsText" dxfId="16" priority="6" operator="containsText" text="QA/QA">
      <formula>NOT(ISERROR(SEARCH("QA/QA",R1)))</formula>
    </cfRule>
  </conditionalFormatting>
  <conditionalFormatting sqref="R65:R1048576">
    <cfRule type="containsText" dxfId="15" priority="7" operator="containsText" text="rcv/rcv">
      <formula>NOT(ISERROR(SEARCH("rcv/rcv",R65)))</formula>
    </cfRule>
    <cfRule type="containsText" dxfId="14" priority="8" operator="containsText" text="rcv/QA">
      <formula>NOT(ISERROR(SEARCH("rcv/QA",R65)))</formula>
    </cfRule>
    <cfRule type="containsText" dxfId="13" priority="9" operator="containsText" text="QA/QA">
      <formula>NOT(ISERROR(SEARCH("QA/QA",R65)))</formula>
    </cfRule>
  </conditionalFormatting>
  <conditionalFormatting sqref="S3">
    <cfRule type="containsText" dxfId="12" priority="1" operator="containsText" text="rcv/rcv">
      <formula>NOT(ISERROR(SEARCH("rcv/rcv",S3)))</formula>
    </cfRule>
    <cfRule type="containsText" dxfId="11" priority="2" operator="containsText" text="rcv/QA">
      <formula>NOT(ISERROR(SEARCH("rcv/QA",S3)))</formula>
    </cfRule>
    <cfRule type="containsText" dxfId="10" priority="3" operator="containsText" text="QA/QA">
      <formula>NOT(ISERROR(SEARCH("QA/QA",S3)))</formula>
    </cfRule>
  </conditionalFormatting>
  <pageMargins left="0.25" right="0.25" top="0.75" bottom="0.75" header="0.3" footer="0.3"/>
  <pageSetup scale="47" firstPageNumber="4" orientation="landscape" useFirstPageNumber="1" r:id="rId1"/>
  <headerFooter>
    <oddHeader>&amp;L&amp;"-,Bold"&amp;16Schedule of Supplies
Contract Line Items
Vendor Code: 54786&amp;C&amp;"-,Bold"&amp;16Attachment 1 - Schedule -70Z03826RB0000006&amp;R&amp;"-,Bold"&amp;16Option Period Three
Period Of Performance: TBD</oddHeader>
    <oddFooter xml:space="preserve">&amp;C&amp;12&amp;P     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66"/>
  <sheetViews>
    <sheetView view="pageLayout" topLeftCell="A36" zoomScale="80" zoomScaleNormal="70" zoomScalePageLayoutView="80" workbookViewId="0">
      <selection activeCell="D51" sqref="D51"/>
    </sheetView>
  </sheetViews>
  <sheetFormatPr defaultColWidth="9.140625" defaultRowHeight="15.75"/>
  <cols>
    <col min="1" max="1" width="15.7109375" style="27" customWidth="1"/>
    <col min="2" max="2" width="9.42578125" style="98" customWidth="1"/>
    <col min="3" max="3" width="14.5703125" style="102" customWidth="1"/>
    <col min="4" max="4" width="20" style="3" customWidth="1"/>
    <col min="5" max="5" width="32.28515625" style="4" customWidth="1"/>
    <col min="6" max="6" width="8.85546875" style="1" customWidth="1"/>
    <col min="7" max="7" width="8.7109375" style="1" bestFit="1" customWidth="1"/>
    <col min="8" max="8" width="13.7109375" style="5" bestFit="1" customWidth="1"/>
    <col min="9" max="9" width="8.85546875" style="1" customWidth="1"/>
    <col min="10" max="10" width="20.7109375" style="28" customWidth="1"/>
    <col min="11" max="11" width="22.7109375" style="28" customWidth="1"/>
    <col min="12" max="12" width="13.7109375" style="5" customWidth="1"/>
    <col min="13" max="13" width="14.28515625" style="6" bestFit="1" customWidth="1"/>
    <col min="14" max="14" width="11.140625" style="6" customWidth="1"/>
    <col min="15" max="15" width="12.7109375" style="7" customWidth="1"/>
    <col min="16" max="16" width="14.5703125" style="1" customWidth="1"/>
    <col min="17" max="17" width="8.42578125" style="1" customWidth="1"/>
    <col min="18" max="18" width="13.85546875" style="72" customWidth="1"/>
    <col min="19" max="19" width="16.140625" style="1" customWidth="1"/>
    <col min="20" max="16384" width="9.140625" style="6"/>
  </cols>
  <sheetData>
    <row r="1" spans="1:19">
      <c r="A1" s="2"/>
      <c r="C1" s="99"/>
      <c r="J1" s="62"/>
      <c r="K1" s="63"/>
    </row>
    <row r="2" spans="1:19">
      <c r="A2" s="2"/>
      <c r="C2" s="99"/>
      <c r="J2" s="100"/>
      <c r="K2" s="71"/>
    </row>
    <row r="3" spans="1:19" s="16" customFormat="1" ht="48" customHeight="1">
      <c r="A3" s="73" t="s">
        <v>10</v>
      </c>
      <c r="B3" s="82" t="s">
        <v>0</v>
      </c>
      <c r="C3" s="83" t="s">
        <v>9</v>
      </c>
      <c r="D3" s="82" t="s">
        <v>1</v>
      </c>
      <c r="E3" s="74" t="s">
        <v>2</v>
      </c>
      <c r="F3" s="29" t="s">
        <v>16</v>
      </c>
      <c r="G3" s="74" t="s">
        <v>3</v>
      </c>
      <c r="H3" s="75" t="s">
        <v>7</v>
      </c>
      <c r="I3" s="74" t="s">
        <v>4</v>
      </c>
      <c r="J3" s="84" t="s">
        <v>5</v>
      </c>
      <c r="K3" s="84" t="s">
        <v>6</v>
      </c>
      <c r="L3" s="10" t="s">
        <v>18</v>
      </c>
      <c r="M3" s="11" t="s">
        <v>13</v>
      </c>
      <c r="N3" s="11" t="s">
        <v>12</v>
      </c>
      <c r="O3" s="12" t="s">
        <v>8</v>
      </c>
      <c r="P3" s="11" t="s">
        <v>11</v>
      </c>
      <c r="Q3" s="11" t="s">
        <v>17</v>
      </c>
      <c r="R3" s="11" t="s">
        <v>15</v>
      </c>
      <c r="S3" s="11" t="s">
        <v>207</v>
      </c>
    </row>
    <row r="4" spans="1:19" ht="15.75" customHeight="1">
      <c r="A4" s="13">
        <v>4001</v>
      </c>
      <c r="B4" s="86">
        <f>Base!B4</f>
        <v>1680</v>
      </c>
      <c r="C4" s="86" t="str">
        <f>Base!C4</f>
        <v>01-HS1-4945</v>
      </c>
      <c r="D4" s="86" t="str">
        <f>Base!D4</f>
        <v>108013-2</v>
      </c>
      <c r="E4" s="86" t="str">
        <f>Base!E4</f>
        <v>HEADREST CUSHION AY</v>
      </c>
      <c r="F4" s="86" t="str">
        <f>Base!F4</f>
        <v>N</v>
      </c>
      <c r="G4" s="86" t="str">
        <f>Base!G4</f>
        <v>DO</v>
      </c>
      <c r="H4" s="86">
        <f>Base!H4</f>
        <v>35</v>
      </c>
      <c r="I4" s="86" t="str">
        <f>Base!I4</f>
        <v>EA</v>
      </c>
      <c r="J4" s="87"/>
      <c r="K4" s="88">
        <f>SUM(H4*J4)</f>
        <v>0</v>
      </c>
      <c r="L4" s="86"/>
      <c r="M4" s="86"/>
      <c r="N4" s="86"/>
      <c r="O4" s="104">
        <v>54786</v>
      </c>
      <c r="P4" s="86">
        <f>Base!P4</f>
        <v>210</v>
      </c>
      <c r="Q4" s="60" t="s">
        <v>214</v>
      </c>
      <c r="R4" s="39" t="s">
        <v>206</v>
      </c>
      <c r="S4" s="58" t="s">
        <v>205</v>
      </c>
    </row>
    <row r="5" spans="1:19" ht="15.75" customHeight="1">
      <c r="A5" s="13">
        <v>4002</v>
      </c>
      <c r="B5" s="86">
        <f>Base!B5</f>
        <v>3110</v>
      </c>
      <c r="C5" s="86" t="str">
        <f>Base!C5</f>
        <v>01-HS1-4959</v>
      </c>
      <c r="D5" s="86" t="str">
        <f>Base!D5</f>
        <v>108186-1</v>
      </c>
      <c r="E5" s="86" t="str">
        <f>Base!E5</f>
        <v>ROLLER BEARING</v>
      </c>
      <c r="F5" s="86" t="str">
        <f>Base!F5</f>
        <v>N</v>
      </c>
      <c r="G5" s="86" t="str">
        <f>Base!G5</f>
        <v>DD</v>
      </c>
      <c r="H5" s="86">
        <f>Base!H5</f>
        <v>100</v>
      </c>
      <c r="I5" s="86" t="str">
        <f>Base!I5</f>
        <v>EA</v>
      </c>
      <c r="J5" s="87"/>
      <c r="K5" s="88">
        <f t="shared" ref="K5:K63" si="0">SUM(H5*J5)</f>
        <v>0</v>
      </c>
      <c r="L5" s="86"/>
      <c r="M5" s="86"/>
      <c r="N5" s="86"/>
      <c r="O5" s="104">
        <v>54786</v>
      </c>
      <c r="P5" s="86">
        <f>Base!P5</f>
        <v>161</v>
      </c>
      <c r="Q5" s="38" t="s">
        <v>215</v>
      </c>
      <c r="R5" s="103" t="s">
        <v>216</v>
      </c>
      <c r="S5" s="58" t="s">
        <v>205</v>
      </c>
    </row>
    <row r="6" spans="1:19" s="16" customFormat="1" ht="15.75" customHeight="1">
      <c r="A6" s="13">
        <v>4003</v>
      </c>
      <c r="B6" s="86">
        <f>Base!B6</f>
        <v>5340</v>
      </c>
      <c r="C6" s="86" t="str">
        <f>Base!C6</f>
        <v>01-HS1-4957</v>
      </c>
      <c r="D6" s="86" t="str">
        <f>Base!D6</f>
        <v>LC-038G-8</v>
      </c>
      <c r="E6" s="86" t="str">
        <f>Base!E6</f>
        <v>COMPRESSION SPRING</v>
      </c>
      <c r="F6" s="86" t="str">
        <f>Base!F6</f>
        <v>N</v>
      </c>
      <c r="G6" s="86" t="str">
        <f>Base!G6</f>
        <v>DD</v>
      </c>
      <c r="H6" s="86">
        <f>Base!H6</f>
        <v>50</v>
      </c>
      <c r="I6" s="86" t="str">
        <f>Base!I6</f>
        <v>EA</v>
      </c>
      <c r="J6" s="87"/>
      <c r="K6" s="88">
        <f t="shared" si="0"/>
        <v>0</v>
      </c>
      <c r="L6" s="86"/>
      <c r="M6" s="86"/>
      <c r="N6" s="86"/>
      <c r="O6" s="104">
        <v>54786</v>
      </c>
      <c r="P6" s="86">
        <f>Base!P6</f>
        <v>210</v>
      </c>
      <c r="Q6" s="38" t="s">
        <v>215</v>
      </c>
      <c r="R6" s="103" t="s">
        <v>216</v>
      </c>
      <c r="S6" s="58" t="s">
        <v>205</v>
      </c>
    </row>
    <row r="7" spans="1:19" ht="15.75" customHeight="1">
      <c r="A7" s="13">
        <v>4004</v>
      </c>
      <c r="B7" s="86">
        <f>Base!B7</f>
        <v>1680</v>
      </c>
      <c r="C7" s="86" t="str">
        <f>Base!C7</f>
        <v>01-HS2-3071</v>
      </c>
      <c r="D7" s="86" t="str">
        <f>Base!D7</f>
        <v>108135-3</v>
      </c>
      <c r="E7" s="86" t="str">
        <f>Base!E7</f>
        <v>GUIDE TUBE ASSY</v>
      </c>
      <c r="F7" s="86" t="str">
        <f>Base!F7</f>
        <v>N</v>
      </c>
      <c r="G7" s="86" t="str">
        <f>Base!G7</f>
        <v>DN</v>
      </c>
      <c r="H7" s="86">
        <f>Base!H7</f>
        <v>12</v>
      </c>
      <c r="I7" s="86" t="str">
        <f>Base!I7</f>
        <v>EA</v>
      </c>
      <c r="J7" s="87"/>
      <c r="K7" s="88">
        <f t="shared" si="0"/>
        <v>0</v>
      </c>
      <c r="L7" s="86"/>
      <c r="M7" s="86"/>
      <c r="N7" s="86"/>
      <c r="O7" s="104">
        <v>54786</v>
      </c>
      <c r="P7" s="86">
        <f>Base!P7</f>
        <v>266</v>
      </c>
      <c r="Q7" s="38" t="s">
        <v>214</v>
      </c>
      <c r="R7" s="39" t="s">
        <v>206</v>
      </c>
      <c r="S7" s="58" t="s">
        <v>205</v>
      </c>
    </row>
    <row r="8" spans="1:19" ht="15.75" customHeight="1">
      <c r="A8" s="13">
        <v>4005</v>
      </c>
      <c r="B8" s="86">
        <f>Base!B8</f>
        <v>1680</v>
      </c>
      <c r="C8" s="86" t="str">
        <f>Base!C8</f>
        <v>01-HS2-3072</v>
      </c>
      <c r="D8" s="86" t="str">
        <f>Base!D8</f>
        <v>108135-4</v>
      </c>
      <c r="E8" s="86" t="str">
        <f>Base!E8</f>
        <v>GUIDE TUBE ASSY</v>
      </c>
      <c r="F8" s="86" t="str">
        <f>Base!F8</f>
        <v>N</v>
      </c>
      <c r="G8" s="86" t="str">
        <f>Base!G8</f>
        <v>DN</v>
      </c>
      <c r="H8" s="86">
        <f>Base!H8</f>
        <v>10</v>
      </c>
      <c r="I8" s="86" t="str">
        <f>Base!I8</f>
        <v>EA</v>
      </c>
      <c r="J8" s="87"/>
      <c r="K8" s="88">
        <f t="shared" si="0"/>
        <v>0</v>
      </c>
      <c r="L8" s="86"/>
      <c r="M8" s="86"/>
      <c r="N8" s="86"/>
      <c r="O8" s="104">
        <v>54786</v>
      </c>
      <c r="P8" s="86">
        <f>Base!P8</f>
        <v>266</v>
      </c>
      <c r="Q8" s="38" t="s">
        <v>214</v>
      </c>
      <c r="R8" s="39" t="s">
        <v>206</v>
      </c>
      <c r="S8" s="58" t="s">
        <v>205</v>
      </c>
    </row>
    <row r="9" spans="1:19" ht="15.75" customHeight="1">
      <c r="A9" s="13">
        <v>4006</v>
      </c>
      <c r="B9" s="86">
        <f>Base!B9</f>
        <v>5340</v>
      </c>
      <c r="C9" s="86" t="str">
        <f>Base!C9</f>
        <v>01-HS1-4442</v>
      </c>
      <c r="D9" s="86" t="str">
        <f>Base!D9</f>
        <v>108080-1</v>
      </c>
      <c r="E9" s="86" t="str">
        <f>Base!E9</f>
        <v>HOUSING,HOROZ.LOCK</v>
      </c>
      <c r="F9" s="86" t="str">
        <f>Base!F9</f>
        <v>N</v>
      </c>
      <c r="G9" s="86" t="str">
        <f>Base!G9</f>
        <v>DN</v>
      </c>
      <c r="H9" s="86">
        <f>Base!H9</f>
        <v>15</v>
      </c>
      <c r="I9" s="86" t="str">
        <f>Base!I9</f>
        <v>EA</v>
      </c>
      <c r="J9" s="87"/>
      <c r="K9" s="88">
        <f t="shared" si="0"/>
        <v>0</v>
      </c>
      <c r="L9" s="86"/>
      <c r="M9" s="86"/>
      <c r="N9" s="86"/>
      <c r="O9" s="104">
        <v>54786</v>
      </c>
      <c r="P9" s="86">
        <f>Base!P9</f>
        <v>189</v>
      </c>
      <c r="Q9" s="38" t="s">
        <v>217</v>
      </c>
      <c r="R9" s="39" t="s">
        <v>206</v>
      </c>
      <c r="S9" s="58" t="s">
        <v>205</v>
      </c>
    </row>
    <row r="10" spans="1:19" ht="15.75" customHeight="1">
      <c r="A10" s="13">
        <v>4007</v>
      </c>
      <c r="B10" s="86">
        <f>Base!B10</f>
        <v>1680</v>
      </c>
      <c r="C10" s="86" t="str">
        <f>Base!C10</f>
        <v>01-HS1-5938</v>
      </c>
      <c r="D10" s="86" t="str">
        <f>Base!D10</f>
        <v>108184-2</v>
      </c>
      <c r="E10" s="86" t="str">
        <f>Base!E10</f>
        <v>ROD,BASE</v>
      </c>
      <c r="F10" s="86" t="str">
        <f>Base!F10</f>
        <v>N</v>
      </c>
      <c r="G10" s="86" t="str">
        <f>Base!G10</f>
        <v>DO</v>
      </c>
      <c r="H10" s="86">
        <f>Base!H10</f>
        <v>30</v>
      </c>
      <c r="I10" s="86" t="str">
        <f>Base!I10</f>
        <v>EA</v>
      </c>
      <c r="J10" s="87"/>
      <c r="K10" s="88">
        <f t="shared" si="0"/>
        <v>0</v>
      </c>
      <c r="L10" s="86"/>
      <c r="M10" s="86"/>
      <c r="N10" s="86"/>
      <c r="O10" s="104">
        <v>54786</v>
      </c>
      <c r="P10" s="86">
        <f>Base!P10</f>
        <v>189</v>
      </c>
      <c r="Q10" s="38" t="s">
        <v>214</v>
      </c>
      <c r="R10" s="39" t="s">
        <v>206</v>
      </c>
      <c r="S10" s="58" t="s">
        <v>205</v>
      </c>
    </row>
    <row r="11" spans="1:19" s="17" customFormat="1" ht="15.75" customHeight="1">
      <c r="A11" s="13">
        <v>4008</v>
      </c>
      <c r="B11" s="86">
        <f>Base!B11</f>
        <v>1680</v>
      </c>
      <c r="C11" s="86" t="str">
        <f>Base!C11</f>
        <v>01-HS1-5275</v>
      </c>
      <c r="D11" s="86" t="str">
        <f>Base!D11</f>
        <v>108041-2</v>
      </c>
      <c r="E11" s="86" t="str">
        <f>Base!E11</f>
        <v>BASEMEMBER</v>
      </c>
      <c r="F11" s="86" t="str">
        <f>Base!F11</f>
        <v>N</v>
      </c>
      <c r="G11" s="86" t="str">
        <f>Base!G11</f>
        <v>DD</v>
      </c>
      <c r="H11" s="86">
        <f>Base!H11</f>
        <v>40</v>
      </c>
      <c r="I11" s="86" t="str">
        <f>Base!I11</f>
        <v>EA</v>
      </c>
      <c r="J11" s="87"/>
      <c r="K11" s="88">
        <f t="shared" si="0"/>
        <v>0</v>
      </c>
      <c r="L11" s="86"/>
      <c r="M11" s="86"/>
      <c r="N11" s="86"/>
      <c r="O11" s="104">
        <v>54786</v>
      </c>
      <c r="P11" s="86">
        <f>Base!P11</f>
        <v>301</v>
      </c>
      <c r="Q11" s="38" t="s">
        <v>218</v>
      </c>
      <c r="R11" s="39" t="s">
        <v>206</v>
      </c>
      <c r="S11" s="58" t="s">
        <v>205</v>
      </c>
    </row>
    <row r="12" spans="1:19" ht="15.75" customHeight="1">
      <c r="A12" s="13">
        <v>4009</v>
      </c>
      <c r="B12" s="86">
        <f>Base!B12</f>
        <v>5310</v>
      </c>
      <c r="C12" s="86" t="str">
        <f>Base!C12</f>
        <v>01-HS1-5596</v>
      </c>
      <c r="D12" s="86" t="str">
        <f>Base!D12</f>
        <v>108125-2</v>
      </c>
      <c r="E12" s="86" t="str">
        <f>Base!E12</f>
        <v>CABLE ASSY,PULL</v>
      </c>
      <c r="F12" s="86" t="str">
        <f>Base!F12</f>
        <v>N</v>
      </c>
      <c r="G12" s="86" t="str">
        <f>Base!G12</f>
        <v>DO</v>
      </c>
      <c r="H12" s="86">
        <f>Base!H12</f>
        <v>100</v>
      </c>
      <c r="I12" s="86" t="str">
        <f>Base!I12</f>
        <v>EA</v>
      </c>
      <c r="J12" s="87"/>
      <c r="K12" s="88">
        <f t="shared" si="0"/>
        <v>0</v>
      </c>
      <c r="L12" s="86"/>
      <c r="M12" s="86"/>
      <c r="N12" s="86"/>
      <c r="O12" s="104">
        <v>54786</v>
      </c>
      <c r="P12" s="86">
        <f>Base!P12</f>
        <v>182</v>
      </c>
      <c r="Q12" s="38" t="s">
        <v>214</v>
      </c>
      <c r="R12" s="39" t="s">
        <v>206</v>
      </c>
      <c r="S12" s="58" t="s">
        <v>205</v>
      </c>
    </row>
    <row r="13" spans="1:19" ht="15.75" customHeight="1">
      <c r="A13" s="13">
        <v>4010</v>
      </c>
      <c r="B13" s="86">
        <f>Base!B13</f>
        <v>1680</v>
      </c>
      <c r="C13" s="86" t="str">
        <f>Base!C13</f>
        <v>01-HS1-5592</v>
      </c>
      <c r="D13" s="86" t="str">
        <f>Base!D13</f>
        <v>108125-1</v>
      </c>
      <c r="E13" s="86" t="str">
        <f>Base!E13</f>
        <v>CABLE ASSY,PULL</v>
      </c>
      <c r="F13" s="86" t="str">
        <f>Base!F13</f>
        <v>N</v>
      </c>
      <c r="G13" s="86" t="str">
        <f>Base!G13</f>
        <v>DN</v>
      </c>
      <c r="H13" s="86">
        <f>Base!H13</f>
        <v>50</v>
      </c>
      <c r="I13" s="86" t="str">
        <f>Base!I13</f>
        <v>EA</v>
      </c>
      <c r="J13" s="87"/>
      <c r="K13" s="88">
        <f t="shared" si="0"/>
        <v>0</v>
      </c>
      <c r="L13" s="86"/>
      <c r="M13" s="86"/>
      <c r="N13" s="86"/>
      <c r="O13" s="104">
        <v>54786</v>
      </c>
      <c r="P13" s="86">
        <f>Base!P13</f>
        <v>182</v>
      </c>
      <c r="Q13" s="38" t="s">
        <v>214</v>
      </c>
      <c r="R13" s="39" t="s">
        <v>206</v>
      </c>
      <c r="S13" s="58" t="s">
        <v>205</v>
      </c>
    </row>
    <row r="14" spans="1:19" ht="15.75" customHeight="1">
      <c r="A14" s="13">
        <v>4011</v>
      </c>
      <c r="B14" s="86">
        <f>Base!B14</f>
        <v>2510</v>
      </c>
      <c r="C14" s="86" t="str">
        <f>Base!C14</f>
        <v>01-HS1-5420</v>
      </c>
      <c r="D14" s="86" t="str">
        <f>Base!D14</f>
        <v>108031-1</v>
      </c>
      <c r="E14" s="86" t="str">
        <f>Base!E14</f>
        <v>MID-CROSSMEMBER</v>
      </c>
      <c r="F14" s="86" t="str">
        <f>Base!F14</f>
        <v>N</v>
      </c>
      <c r="G14" s="86" t="str">
        <f>Base!G14</f>
        <v>DN</v>
      </c>
      <c r="H14" s="86">
        <f>Base!H14</f>
        <v>10</v>
      </c>
      <c r="I14" s="86" t="str">
        <f>Base!I14</f>
        <v>EA</v>
      </c>
      <c r="J14" s="87"/>
      <c r="K14" s="88">
        <f t="shared" si="0"/>
        <v>0</v>
      </c>
      <c r="L14" s="86"/>
      <c r="M14" s="86"/>
      <c r="N14" s="86"/>
      <c r="O14" s="104">
        <v>54786</v>
      </c>
      <c r="P14" s="86">
        <f>Base!P14</f>
        <v>252</v>
      </c>
      <c r="Q14" s="38" t="s">
        <v>218</v>
      </c>
      <c r="R14" s="39" t="s">
        <v>206</v>
      </c>
      <c r="S14" s="58" t="s">
        <v>205</v>
      </c>
    </row>
    <row r="15" spans="1:19" ht="15.75" customHeight="1">
      <c r="A15" s="13">
        <v>4012</v>
      </c>
      <c r="B15" s="86">
        <f>Base!B15</f>
        <v>5340</v>
      </c>
      <c r="C15" s="86" t="str">
        <f>Base!C15</f>
        <v>01-HS1-7129</v>
      </c>
      <c r="D15" s="86" t="str">
        <f>Base!D15</f>
        <v>108167-1</v>
      </c>
      <c r="E15" s="86" t="str">
        <f>Base!E15</f>
        <v>LATERAL LOCK</v>
      </c>
      <c r="F15" s="86" t="str">
        <f>Base!F15</f>
        <v>N</v>
      </c>
      <c r="G15" s="86" t="str">
        <f>Base!G15</f>
        <v>DD</v>
      </c>
      <c r="H15" s="86">
        <f>Base!H15</f>
        <v>50</v>
      </c>
      <c r="I15" s="86" t="str">
        <f>Base!I15</f>
        <v>EA</v>
      </c>
      <c r="J15" s="87"/>
      <c r="K15" s="88">
        <f t="shared" si="0"/>
        <v>0</v>
      </c>
      <c r="L15" s="86"/>
      <c r="M15" s="86"/>
      <c r="N15" s="86"/>
      <c r="O15" s="104">
        <v>54786</v>
      </c>
      <c r="P15" s="86">
        <f>Base!P15</f>
        <v>189</v>
      </c>
      <c r="Q15" s="38" t="s">
        <v>218</v>
      </c>
      <c r="R15" s="39" t="s">
        <v>206</v>
      </c>
      <c r="S15" s="58" t="s">
        <v>205</v>
      </c>
    </row>
    <row r="16" spans="1:19" ht="15.75" customHeight="1">
      <c r="A16" s="13">
        <v>4013</v>
      </c>
      <c r="B16" s="86">
        <f>Base!B16</f>
        <v>1680</v>
      </c>
      <c r="C16" s="86" t="str">
        <f>Base!C16</f>
        <v>01-HS1-5297</v>
      </c>
      <c r="D16" s="86" t="str">
        <f>Base!D16</f>
        <v>108041-1</v>
      </c>
      <c r="E16" s="86" t="str">
        <f>Base!E16</f>
        <v>BASEMEMBER</v>
      </c>
      <c r="F16" s="86" t="str">
        <f>Base!F16</f>
        <v>N</v>
      </c>
      <c r="G16" s="86" t="str">
        <f>Base!G16</f>
        <v>DO</v>
      </c>
      <c r="H16" s="86">
        <f>Base!H16</f>
        <v>40</v>
      </c>
      <c r="I16" s="86" t="str">
        <f>Base!I16</f>
        <v>EA</v>
      </c>
      <c r="J16" s="87"/>
      <c r="K16" s="88">
        <f t="shared" si="0"/>
        <v>0</v>
      </c>
      <c r="L16" s="86"/>
      <c r="M16" s="86"/>
      <c r="N16" s="86"/>
      <c r="O16" s="104">
        <v>54786</v>
      </c>
      <c r="P16" s="86">
        <f>Base!P16</f>
        <v>301</v>
      </c>
      <c r="Q16" s="38" t="s">
        <v>214</v>
      </c>
      <c r="R16" s="39" t="s">
        <v>206</v>
      </c>
      <c r="S16" s="58" t="s">
        <v>205</v>
      </c>
    </row>
    <row r="17" spans="1:19" ht="15.75" customHeight="1">
      <c r="A17" s="13">
        <v>4014</v>
      </c>
      <c r="B17" s="86">
        <f>Base!B17</f>
        <v>1560</v>
      </c>
      <c r="C17" s="86" t="str">
        <f>Base!C17</f>
        <v>01-HS1-5618</v>
      </c>
      <c r="D17" s="86" t="str">
        <f>Base!D17</f>
        <v>108192-1</v>
      </c>
      <c r="E17" s="86" t="str">
        <f>Base!E17</f>
        <v>SLOT INSERT,BASEME</v>
      </c>
      <c r="F17" s="86" t="str">
        <f>Base!F17</f>
        <v>N</v>
      </c>
      <c r="G17" s="86" t="str">
        <f>Base!G17</f>
        <v>DN</v>
      </c>
      <c r="H17" s="86">
        <f>Base!H17</f>
        <v>40</v>
      </c>
      <c r="I17" s="86" t="str">
        <f>Base!I17</f>
        <v>EA</v>
      </c>
      <c r="J17" s="87"/>
      <c r="K17" s="88">
        <f t="shared" si="0"/>
        <v>0</v>
      </c>
      <c r="L17" s="86"/>
      <c r="M17" s="86"/>
      <c r="N17" s="86"/>
      <c r="O17" s="104">
        <v>54786</v>
      </c>
      <c r="P17" s="86">
        <f>Base!P17</f>
        <v>189</v>
      </c>
      <c r="Q17" s="40" t="s">
        <v>214</v>
      </c>
      <c r="R17" s="39" t="s">
        <v>206</v>
      </c>
      <c r="S17" s="58" t="s">
        <v>205</v>
      </c>
    </row>
    <row r="18" spans="1:19" ht="15.75" customHeight="1">
      <c r="A18" s="13">
        <v>4015</v>
      </c>
      <c r="B18" s="86">
        <f>Base!B18</f>
        <v>5307</v>
      </c>
      <c r="C18" s="86" t="str">
        <f>Base!C18</f>
        <v>01-HS1-4974</v>
      </c>
      <c r="D18" s="86" t="str">
        <f>Base!D18</f>
        <v>108195-1</v>
      </c>
      <c r="E18" s="86" t="str">
        <f>Base!E18</f>
        <v>ECCENTRIC STUD</v>
      </c>
      <c r="F18" s="86" t="str">
        <f>Base!F18</f>
        <v>N</v>
      </c>
      <c r="G18" s="86" t="str">
        <f>Base!G18</f>
        <v>DC</v>
      </c>
      <c r="H18" s="86">
        <f>Base!H18</f>
        <v>100</v>
      </c>
      <c r="I18" s="86" t="str">
        <f>Base!I18</f>
        <v>EA</v>
      </c>
      <c r="J18" s="87"/>
      <c r="K18" s="88">
        <f t="shared" si="0"/>
        <v>0</v>
      </c>
      <c r="L18" s="86"/>
      <c r="M18" s="86"/>
      <c r="N18" s="86"/>
      <c r="O18" s="104">
        <v>54786</v>
      </c>
      <c r="P18" s="86">
        <f>Base!P18</f>
        <v>161</v>
      </c>
      <c r="Q18" s="38" t="s">
        <v>215</v>
      </c>
      <c r="R18" s="103" t="s">
        <v>216</v>
      </c>
      <c r="S18" s="58" t="s">
        <v>205</v>
      </c>
    </row>
    <row r="19" spans="1:19" ht="15.75" customHeight="1">
      <c r="A19" s="13">
        <v>4016</v>
      </c>
      <c r="B19" s="86">
        <f>Base!B19</f>
        <v>1680</v>
      </c>
      <c r="C19" s="86" t="str">
        <f>Base!C19</f>
        <v>01-HS1-5591</v>
      </c>
      <c r="D19" s="86" t="str">
        <f>Base!D19</f>
        <v>108125-3</v>
      </c>
      <c r="E19" s="86" t="str">
        <f>Base!E19</f>
        <v>CABLE ASSY,PULL</v>
      </c>
      <c r="F19" s="86" t="str">
        <f>Base!F19</f>
        <v>N</v>
      </c>
      <c r="G19" s="86" t="str">
        <f>Base!G19</f>
        <v>DO</v>
      </c>
      <c r="H19" s="86">
        <f>Base!H19</f>
        <v>50</v>
      </c>
      <c r="I19" s="86" t="str">
        <f>Base!I19</f>
        <v>EA</v>
      </c>
      <c r="J19" s="87"/>
      <c r="K19" s="88">
        <f t="shared" si="0"/>
        <v>0</v>
      </c>
      <c r="L19" s="86"/>
      <c r="M19" s="86"/>
      <c r="N19" s="86"/>
      <c r="O19" s="104">
        <v>54786</v>
      </c>
      <c r="P19" s="86">
        <f>Base!P19</f>
        <v>175</v>
      </c>
      <c r="Q19" s="38" t="s">
        <v>214</v>
      </c>
      <c r="R19" s="39" t="s">
        <v>206</v>
      </c>
      <c r="S19" s="58" t="s">
        <v>205</v>
      </c>
    </row>
    <row r="20" spans="1:19" ht="15.75" customHeight="1">
      <c r="A20" s="13">
        <v>4017</v>
      </c>
      <c r="B20" s="86">
        <f>Base!B20</f>
        <v>1680</v>
      </c>
      <c r="C20" s="86" t="str">
        <f>Base!C20</f>
        <v>01-HS1-4369</v>
      </c>
      <c r="D20" s="86" t="str">
        <f>Base!D20</f>
        <v>108136-1</v>
      </c>
      <c r="E20" s="86" t="str">
        <f>Base!E20</f>
        <v>ROLLER BEARING</v>
      </c>
      <c r="F20" s="86" t="str">
        <f>Base!F20</f>
        <v>N</v>
      </c>
      <c r="G20" s="86" t="str">
        <f>Base!G20</f>
        <v>DD</v>
      </c>
      <c r="H20" s="86">
        <f>Base!H20</f>
        <v>110</v>
      </c>
      <c r="I20" s="86" t="str">
        <f>Base!I20</f>
        <v>EA</v>
      </c>
      <c r="J20" s="87"/>
      <c r="K20" s="88">
        <f t="shared" si="0"/>
        <v>0</v>
      </c>
      <c r="L20" s="86"/>
      <c r="M20" s="86"/>
      <c r="N20" s="86"/>
      <c r="O20" s="104">
        <v>54786</v>
      </c>
      <c r="P20" s="86">
        <f>Base!P20</f>
        <v>147</v>
      </c>
      <c r="Q20" s="38" t="s">
        <v>214</v>
      </c>
      <c r="R20" s="39" t="s">
        <v>206</v>
      </c>
      <c r="S20" s="58" t="s">
        <v>205</v>
      </c>
    </row>
    <row r="21" spans="1:19" ht="15.75" customHeight="1">
      <c r="A21" s="13">
        <v>4018</v>
      </c>
      <c r="B21" s="86">
        <f>Base!B21</f>
        <v>5307</v>
      </c>
      <c r="C21" s="86" t="str">
        <f>Base!C21</f>
        <v>01-HS1-5269</v>
      </c>
      <c r="D21" s="86" t="str">
        <f>Base!D21</f>
        <v>108133-1</v>
      </c>
      <c r="E21" s="86" t="str">
        <f>Base!E21</f>
        <v>TRACK STUD BLOCK</v>
      </c>
      <c r="F21" s="86" t="str">
        <f>Base!F21</f>
        <v>N</v>
      </c>
      <c r="G21" s="86" t="str">
        <f>Base!G21</f>
        <v>DO</v>
      </c>
      <c r="H21" s="86">
        <f>Base!H21</f>
        <v>75</v>
      </c>
      <c r="I21" s="86" t="str">
        <f>Base!I21</f>
        <v>EA</v>
      </c>
      <c r="J21" s="87"/>
      <c r="K21" s="88">
        <f t="shared" si="0"/>
        <v>0</v>
      </c>
      <c r="L21" s="86"/>
      <c r="M21" s="86"/>
      <c r="N21" s="86"/>
      <c r="O21" s="104">
        <v>54786</v>
      </c>
      <c r="P21" s="86">
        <f>Base!P21</f>
        <v>189</v>
      </c>
      <c r="Q21" s="41" t="s">
        <v>218</v>
      </c>
      <c r="R21" s="39" t="s">
        <v>206</v>
      </c>
      <c r="S21" s="58" t="s">
        <v>205</v>
      </c>
    </row>
    <row r="22" spans="1:19" ht="15.75" customHeight="1">
      <c r="A22" s="13">
        <v>4019</v>
      </c>
      <c r="B22" s="86">
        <f>Base!B22</f>
        <v>1560</v>
      </c>
      <c r="C22" s="86" t="str">
        <f>Base!C22</f>
        <v>01-HS2-0267</v>
      </c>
      <c r="D22" s="86" t="str">
        <f>Base!D22</f>
        <v>108184-3</v>
      </c>
      <c r="E22" s="86" t="str">
        <f>Base!E22</f>
        <v>ROD,BASE</v>
      </c>
      <c r="F22" s="86" t="str">
        <f>Base!F22</f>
        <v>N</v>
      </c>
      <c r="G22" s="86" t="str">
        <f>Base!G22</f>
        <v>DD</v>
      </c>
      <c r="H22" s="86">
        <f>Base!H22</f>
        <v>50</v>
      </c>
      <c r="I22" s="86" t="str">
        <f>Base!I22</f>
        <v>EA</v>
      </c>
      <c r="J22" s="87"/>
      <c r="K22" s="88">
        <f t="shared" si="0"/>
        <v>0</v>
      </c>
      <c r="L22" s="86"/>
      <c r="M22" s="86"/>
      <c r="N22" s="86"/>
      <c r="O22" s="104">
        <v>54786</v>
      </c>
      <c r="P22" s="86">
        <f>Base!P22</f>
        <v>189</v>
      </c>
      <c r="Q22" s="41" t="s">
        <v>214</v>
      </c>
      <c r="R22" s="39" t="s">
        <v>206</v>
      </c>
      <c r="S22" s="58" t="s">
        <v>205</v>
      </c>
    </row>
    <row r="23" spans="1:19" ht="15.75" customHeight="1">
      <c r="A23" s="13">
        <v>4020</v>
      </c>
      <c r="B23" s="86">
        <f>Base!B23</f>
        <v>5360</v>
      </c>
      <c r="C23" s="86" t="str">
        <f>Base!C23</f>
        <v>01-HS1-4830</v>
      </c>
      <c r="D23" s="86" t="str">
        <f>Base!D23</f>
        <v>108062-1</v>
      </c>
      <c r="E23" s="86" t="str">
        <f>Base!E23</f>
        <v>VERTICAL ADJ SPRING</v>
      </c>
      <c r="F23" s="86" t="str">
        <f>Base!F23</f>
        <v>N</v>
      </c>
      <c r="G23" s="86" t="str">
        <f>Base!G23</f>
        <v>DN</v>
      </c>
      <c r="H23" s="86">
        <f>Base!H23</f>
        <v>100</v>
      </c>
      <c r="I23" s="86" t="str">
        <f>Base!I23</f>
        <v>EA</v>
      </c>
      <c r="J23" s="87"/>
      <c r="K23" s="88">
        <f t="shared" si="0"/>
        <v>0</v>
      </c>
      <c r="L23" s="86"/>
      <c r="M23" s="86"/>
      <c r="N23" s="86"/>
      <c r="O23" s="104">
        <v>54786</v>
      </c>
      <c r="P23" s="86">
        <f>Base!P23</f>
        <v>154</v>
      </c>
      <c r="Q23" s="41" t="s">
        <v>214</v>
      </c>
      <c r="R23" s="39" t="s">
        <v>206</v>
      </c>
      <c r="S23" s="58" t="s">
        <v>205</v>
      </c>
    </row>
    <row r="24" spans="1:19" ht="15.75" customHeight="1">
      <c r="A24" s="13">
        <v>4021</v>
      </c>
      <c r="B24" s="86">
        <f>Base!B24</f>
        <v>5305</v>
      </c>
      <c r="C24" s="86" t="str">
        <f>Base!C24</f>
        <v>01-HS1-3719</v>
      </c>
      <c r="D24" s="86" t="str">
        <f>Base!D24</f>
        <v>108108-2</v>
      </c>
      <c r="E24" s="86" t="str">
        <f>Base!E24</f>
        <v>SCREW</v>
      </c>
      <c r="F24" s="86" t="str">
        <f>Base!F24</f>
        <v>N</v>
      </c>
      <c r="G24" s="86" t="str">
        <f>Base!G24</f>
        <v>DN</v>
      </c>
      <c r="H24" s="86">
        <f>Base!H24</f>
        <v>100</v>
      </c>
      <c r="I24" s="86" t="str">
        <f>Base!I24</f>
        <v>EA</v>
      </c>
      <c r="J24" s="87"/>
      <c r="K24" s="88">
        <f t="shared" si="0"/>
        <v>0</v>
      </c>
      <c r="L24" s="86"/>
      <c r="M24" s="86"/>
      <c r="N24" s="86"/>
      <c r="O24" s="104">
        <v>54786</v>
      </c>
      <c r="P24" s="86">
        <f>Base!P24</f>
        <v>161</v>
      </c>
      <c r="Q24" s="41" t="s">
        <v>214</v>
      </c>
      <c r="R24" s="39" t="s">
        <v>206</v>
      </c>
      <c r="S24" s="58" t="s">
        <v>205</v>
      </c>
    </row>
    <row r="25" spans="1:19" ht="15.75" customHeight="1">
      <c r="A25" s="13">
        <v>4022</v>
      </c>
      <c r="B25" s="86">
        <f>Base!B25</f>
        <v>1560</v>
      </c>
      <c r="C25" s="86" t="str">
        <f>Base!C25</f>
        <v>01-HS1-5268</v>
      </c>
      <c r="D25" s="86" t="str">
        <f>Base!D25</f>
        <v>108198-1</v>
      </c>
      <c r="E25" s="86" t="str">
        <f>Base!E25</f>
        <v>SWIVEL RING ASSY</v>
      </c>
      <c r="F25" s="86" t="str">
        <f>Base!F25</f>
        <v>N</v>
      </c>
      <c r="G25" s="86" t="str">
        <f>Base!G25</f>
        <v>DN</v>
      </c>
      <c r="H25" s="86">
        <f>Base!H25</f>
        <v>15</v>
      </c>
      <c r="I25" s="86" t="str">
        <f>Base!I25</f>
        <v>EA</v>
      </c>
      <c r="J25" s="87"/>
      <c r="K25" s="88">
        <f t="shared" si="0"/>
        <v>0</v>
      </c>
      <c r="L25" s="86"/>
      <c r="M25" s="86"/>
      <c r="N25" s="86"/>
      <c r="O25" s="104">
        <v>54786</v>
      </c>
      <c r="P25" s="86">
        <f>Base!P25</f>
        <v>336</v>
      </c>
      <c r="Q25" s="38" t="s">
        <v>218</v>
      </c>
      <c r="R25" s="39" t="s">
        <v>206</v>
      </c>
      <c r="S25" s="58" t="s">
        <v>205</v>
      </c>
    </row>
    <row r="26" spans="1:19" ht="15.75" customHeight="1">
      <c r="A26" s="13">
        <v>4023</v>
      </c>
      <c r="B26" s="86">
        <f>Base!B26</f>
        <v>2510</v>
      </c>
      <c r="C26" s="86" t="str">
        <f>Base!C26</f>
        <v>01-HS2-8093</v>
      </c>
      <c r="D26" s="86" t="str">
        <f>Base!D26</f>
        <v>108138-2</v>
      </c>
      <c r="E26" s="86" t="str">
        <f>Base!E26</f>
        <v xml:space="preserve">DIAGONAL </v>
      </c>
      <c r="F26" s="86" t="str">
        <f>Base!F26</f>
        <v>N</v>
      </c>
      <c r="G26" s="86" t="str">
        <f>Base!G26</f>
        <v>DN</v>
      </c>
      <c r="H26" s="86">
        <f>Base!H26</f>
        <v>12</v>
      </c>
      <c r="I26" s="86" t="str">
        <f>Base!I26</f>
        <v>EA</v>
      </c>
      <c r="J26" s="87"/>
      <c r="K26" s="88">
        <f t="shared" si="0"/>
        <v>0</v>
      </c>
      <c r="L26" s="86"/>
      <c r="M26" s="86"/>
      <c r="N26" s="86"/>
      <c r="O26" s="104">
        <v>54786</v>
      </c>
      <c r="P26" s="86">
        <f>Base!P26</f>
        <v>182</v>
      </c>
      <c r="Q26" s="38" t="s">
        <v>214</v>
      </c>
      <c r="R26" s="39" t="s">
        <v>206</v>
      </c>
      <c r="S26" s="58" t="s">
        <v>205</v>
      </c>
    </row>
    <row r="27" spans="1:19" ht="15.75" customHeight="1">
      <c r="A27" s="13">
        <v>4024</v>
      </c>
      <c r="B27" s="86">
        <f>Base!B27</f>
        <v>5340</v>
      </c>
      <c r="C27" s="86" t="str">
        <f>Base!C27</f>
        <v>01-HS1-4827</v>
      </c>
      <c r="D27" s="86" t="str">
        <f>Base!D27</f>
        <v>108121-1</v>
      </c>
      <c r="E27" s="86" t="str">
        <f>Base!E27</f>
        <v>BRACKET,EA CONTROL</v>
      </c>
      <c r="F27" s="86" t="str">
        <f>Base!F27</f>
        <v>N</v>
      </c>
      <c r="G27" s="86" t="str">
        <f>Base!G27</f>
        <v>DN</v>
      </c>
      <c r="H27" s="86">
        <f>Base!H27</f>
        <v>30</v>
      </c>
      <c r="I27" s="86" t="str">
        <f>Base!I27</f>
        <v>EA</v>
      </c>
      <c r="J27" s="87"/>
      <c r="K27" s="88">
        <f t="shared" si="0"/>
        <v>0</v>
      </c>
      <c r="L27" s="86"/>
      <c r="M27" s="86"/>
      <c r="N27" s="86"/>
      <c r="O27" s="104">
        <v>54786</v>
      </c>
      <c r="P27" s="86">
        <f>Base!P27</f>
        <v>196</v>
      </c>
      <c r="Q27" s="38" t="s">
        <v>214</v>
      </c>
      <c r="R27" s="39" t="s">
        <v>206</v>
      </c>
      <c r="S27" s="58" t="s">
        <v>205</v>
      </c>
    </row>
    <row r="28" spans="1:19" ht="15.75" customHeight="1">
      <c r="A28" s="13">
        <v>4025</v>
      </c>
      <c r="B28" s="86">
        <f>Base!B28</f>
        <v>1680</v>
      </c>
      <c r="C28" s="86" t="str">
        <f>Base!C28</f>
        <v>01-HS1-4089</v>
      </c>
      <c r="D28" s="86" t="str">
        <f>Base!D28</f>
        <v>108065-1</v>
      </c>
      <c r="E28" s="86" t="str">
        <f>Base!E28</f>
        <v>FLOOR TRACK</v>
      </c>
      <c r="F28" s="86" t="str">
        <f>Base!F28</f>
        <v>N</v>
      </c>
      <c r="G28" s="86" t="str">
        <f>Base!G28</f>
        <v>DN</v>
      </c>
      <c r="H28" s="86">
        <f>Base!H28</f>
        <v>100</v>
      </c>
      <c r="I28" s="86" t="str">
        <f>Base!I28</f>
        <v>EA</v>
      </c>
      <c r="J28" s="87"/>
      <c r="K28" s="88">
        <f t="shared" si="0"/>
        <v>0</v>
      </c>
      <c r="L28" s="86"/>
      <c r="M28" s="86"/>
      <c r="N28" s="86"/>
      <c r="O28" s="104">
        <v>54786</v>
      </c>
      <c r="P28" s="86">
        <f>Base!P28</f>
        <v>175</v>
      </c>
      <c r="Q28" s="38" t="s">
        <v>214</v>
      </c>
      <c r="R28" s="39" t="s">
        <v>206</v>
      </c>
      <c r="S28" s="58" t="s">
        <v>205</v>
      </c>
    </row>
    <row r="29" spans="1:19" ht="15.75" customHeight="1">
      <c r="A29" s="13">
        <v>4026</v>
      </c>
      <c r="B29" s="86">
        <f>Base!B29</f>
        <v>1680</v>
      </c>
      <c r="C29" s="86" t="str">
        <f>Base!C29</f>
        <v>01-HS1-4649</v>
      </c>
      <c r="D29" s="86" t="str">
        <f>Base!D29</f>
        <v>108124-1</v>
      </c>
      <c r="E29" s="86" t="str">
        <f>Base!E29</f>
        <v>SWIVEL RE.HANDLE</v>
      </c>
      <c r="F29" s="86" t="str">
        <f>Base!F29</f>
        <v>N</v>
      </c>
      <c r="G29" s="86" t="str">
        <f>Base!G29</f>
        <v>DN</v>
      </c>
      <c r="H29" s="86">
        <f>Base!H29</f>
        <v>50</v>
      </c>
      <c r="I29" s="86" t="str">
        <f>Base!I29</f>
        <v>EA</v>
      </c>
      <c r="J29" s="87"/>
      <c r="K29" s="88">
        <f t="shared" si="0"/>
        <v>0</v>
      </c>
      <c r="L29" s="86"/>
      <c r="M29" s="86"/>
      <c r="N29" s="86"/>
      <c r="O29" s="104">
        <v>54786</v>
      </c>
      <c r="P29" s="86">
        <f>Base!P29</f>
        <v>217</v>
      </c>
      <c r="Q29" s="38" t="s">
        <v>218</v>
      </c>
      <c r="R29" s="39" t="s">
        <v>206</v>
      </c>
      <c r="S29" s="58" t="s">
        <v>205</v>
      </c>
    </row>
    <row r="30" spans="1:19" ht="15.75" customHeight="1">
      <c r="A30" s="13">
        <v>4027</v>
      </c>
      <c r="B30" s="86">
        <f>Base!B30</f>
        <v>1560</v>
      </c>
      <c r="C30" s="86" t="str">
        <f>Base!C30</f>
        <v>01-HS1-5620</v>
      </c>
      <c r="D30" s="86" t="str">
        <f>Base!D30</f>
        <v>108192-2</v>
      </c>
      <c r="E30" s="86" t="str">
        <f>Base!E30</f>
        <v>SLOT INSERT,BASEME</v>
      </c>
      <c r="F30" s="86" t="str">
        <f>Base!F30</f>
        <v>N</v>
      </c>
      <c r="G30" s="86" t="str">
        <f>Base!G30</f>
        <v>DN</v>
      </c>
      <c r="H30" s="86">
        <f>Base!H30</f>
        <v>40</v>
      </c>
      <c r="I30" s="86" t="str">
        <f>Base!I30</f>
        <v>EA</v>
      </c>
      <c r="J30" s="87"/>
      <c r="K30" s="88">
        <f t="shared" si="0"/>
        <v>0</v>
      </c>
      <c r="L30" s="86"/>
      <c r="M30" s="86"/>
      <c r="N30" s="86"/>
      <c r="O30" s="104">
        <v>54786</v>
      </c>
      <c r="P30" s="86">
        <f>Base!P30</f>
        <v>189</v>
      </c>
      <c r="Q30" s="38" t="s">
        <v>214</v>
      </c>
      <c r="R30" s="39" t="s">
        <v>206</v>
      </c>
      <c r="S30" s="58" t="s">
        <v>205</v>
      </c>
    </row>
    <row r="31" spans="1:19" ht="15.75" customHeight="1">
      <c r="A31" s="13">
        <v>4028</v>
      </c>
      <c r="B31" s="86">
        <f>Base!B31</f>
        <v>1560</v>
      </c>
      <c r="C31" s="86" t="str">
        <f>Base!C31</f>
        <v>01-HS1-5345</v>
      </c>
      <c r="D31" s="86" t="str">
        <f>Base!D31</f>
        <v>108039-3</v>
      </c>
      <c r="E31" s="86" t="str">
        <f>Base!E31</f>
        <v>LEFT STRUT</v>
      </c>
      <c r="F31" s="86" t="str">
        <f>Base!F31</f>
        <v>N</v>
      </c>
      <c r="G31" s="86" t="str">
        <f>Base!G31</f>
        <v>DN</v>
      </c>
      <c r="H31" s="86">
        <f>Base!H31</f>
        <v>12</v>
      </c>
      <c r="I31" s="86" t="str">
        <f>Base!I31</f>
        <v>EA</v>
      </c>
      <c r="J31" s="87"/>
      <c r="K31" s="88">
        <f t="shared" si="0"/>
        <v>0</v>
      </c>
      <c r="L31" s="86"/>
      <c r="M31" s="86"/>
      <c r="N31" s="86"/>
      <c r="O31" s="104">
        <v>54786</v>
      </c>
      <c r="P31" s="86">
        <f>Base!P31</f>
        <v>294</v>
      </c>
      <c r="Q31" s="38" t="s">
        <v>214</v>
      </c>
      <c r="R31" s="39" t="s">
        <v>206</v>
      </c>
      <c r="S31" s="58" t="s">
        <v>205</v>
      </c>
    </row>
    <row r="32" spans="1:19" ht="15.75" customHeight="1">
      <c r="A32" s="13">
        <v>4029</v>
      </c>
      <c r="B32" s="86">
        <f>Base!B32</f>
        <v>5340</v>
      </c>
      <c r="C32" s="86" t="str">
        <f>Base!C32</f>
        <v>01-HS1-6039</v>
      </c>
      <c r="D32" s="86" t="str">
        <f>Base!D32</f>
        <v>108091-1</v>
      </c>
      <c r="E32" s="86" t="str">
        <f>Base!E32</f>
        <v>FIRE EXT BRACKET UP</v>
      </c>
      <c r="F32" s="86" t="str">
        <f>Base!F32</f>
        <v>N</v>
      </c>
      <c r="G32" s="86" t="str">
        <f>Base!G32</f>
        <v>DN</v>
      </c>
      <c r="H32" s="86">
        <f>Base!H32</f>
        <v>10</v>
      </c>
      <c r="I32" s="86" t="str">
        <f>Base!I32</f>
        <v>EA</v>
      </c>
      <c r="J32" s="87"/>
      <c r="K32" s="88">
        <f t="shared" si="0"/>
        <v>0</v>
      </c>
      <c r="L32" s="86"/>
      <c r="M32" s="86"/>
      <c r="N32" s="86"/>
      <c r="O32" s="104">
        <v>54786</v>
      </c>
      <c r="P32" s="86">
        <f>Base!P32</f>
        <v>168</v>
      </c>
      <c r="Q32" s="38" t="s">
        <v>214</v>
      </c>
      <c r="R32" s="39" t="s">
        <v>206</v>
      </c>
      <c r="S32" s="58" t="s">
        <v>205</v>
      </c>
    </row>
    <row r="33" spans="1:19" ht="15.75" customHeight="1">
      <c r="A33" s="13">
        <v>4030</v>
      </c>
      <c r="B33" s="86">
        <f>Base!B33</f>
        <v>1560</v>
      </c>
      <c r="C33" s="86" t="str">
        <f>Base!C33</f>
        <v>01-HS1-5343</v>
      </c>
      <c r="D33" s="86" t="str">
        <f>Base!D33</f>
        <v>108039-1</v>
      </c>
      <c r="E33" s="86" t="str">
        <f>Base!E33</f>
        <v>RIGHT STRUT</v>
      </c>
      <c r="F33" s="86" t="str">
        <f>Base!F33</f>
        <v>N</v>
      </c>
      <c r="G33" s="86" t="str">
        <f>Base!G33</f>
        <v>DN</v>
      </c>
      <c r="H33" s="86">
        <f>Base!H33</f>
        <v>12</v>
      </c>
      <c r="I33" s="86" t="str">
        <f>Base!I33</f>
        <v>EA</v>
      </c>
      <c r="J33" s="87"/>
      <c r="K33" s="88">
        <f t="shared" si="0"/>
        <v>0</v>
      </c>
      <c r="L33" s="86"/>
      <c r="M33" s="86"/>
      <c r="N33" s="86"/>
      <c r="O33" s="104">
        <v>54786</v>
      </c>
      <c r="P33" s="86">
        <f>Base!P33</f>
        <v>294</v>
      </c>
      <c r="Q33" s="42" t="s">
        <v>214</v>
      </c>
      <c r="R33" s="39" t="s">
        <v>206</v>
      </c>
      <c r="S33" s="58" t="s">
        <v>205</v>
      </c>
    </row>
    <row r="34" spans="1:19" ht="15.75" customHeight="1">
      <c r="A34" s="13">
        <v>4031</v>
      </c>
      <c r="B34" s="86">
        <f>Base!B34</f>
        <v>1560</v>
      </c>
      <c r="C34" s="86" t="str">
        <f>Base!C34</f>
        <v>01-HS2-0268</v>
      </c>
      <c r="D34" s="86" t="str">
        <f>Base!D34</f>
        <v>108184-1</v>
      </c>
      <c r="E34" s="86" t="str">
        <f>Base!E34</f>
        <v>ROD,BASE</v>
      </c>
      <c r="F34" s="86" t="str">
        <f>Base!F34</f>
        <v>N</v>
      </c>
      <c r="G34" s="86" t="str">
        <f>Base!G34</f>
        <v>DN</v>
      </c>
      <c r="H34" s="86">
        <f>Base!H34</f>
        <v>18</v>
      </c>
      <c r="I34" s="86" t="str">
        <f>Base!I34</f>
        <v>EA</v>
      </c>
      <c r="J34" s="87"/>
      <c r="K34" s="88">
        <f t="shared" si="0"/>
        <v>0</v>
      </c>
      <c r="L34" s="86"/>
      <c r="M34" s="86"/>
      <c r="N34" s="86"/>
      <c r="O34" s="104">
        <v>54786</v>
      </c>
      <c r="P34" s="86">
        <f>Base!P34</f>
        <v>189</v>
      </c>
      <c r="Q34" s="41" t="s">
        <v>214</v>
      </c>
      <c r="R34" s="39" t="s">
        <v>206</v>
      </c>
      <c r="S34" s="58" t="s">
        <v>205</v>
      </c>
    </row>
    <row r="35" spans="1:19" ht="15.75" customHeight="1">
      <c r="A35" s="13">
        <v>4032</v>
      </c>
      <c r="B35" s="86">
        <f>Base!B35</f>
        <v>1560</v>
      </c>
      <c r="C35" s="86" t="str">
        <f>Base!C35</f>
        <v>01-HS1-7723</v>
      </c>
      <c r="D35" s="86" t="str">
        <f>Base!D35</f>
        <v>M2742630151B</v>
      </c>
      <c r="E35" s="86" t="str">
        <f>Base!E35</f>
        <v>RING,RETAIN,C/S CAD</v>
      </c>
      <c r="F35" s="86" t="str">
        <f>Base!F35</f>
        <v>N</v>
      </c>
      <c r="G35" s="86" t="str">
        <f>Base!G35</f>
        <v>DN</v>
      </c>
      <c r="H35" s="86">
        <f>Base!H35</f>
        <v>225</v>
      </c>
      <c r="I35" s="86" t="str">
        <f>Base!I35</f>
        <v>EA</v>
      </c>
      <c r="J35" s="87"/>
      <c r="K35" s="88">
        <f t="shared" si="0"/>
        <v>0</v>
      </c>
      <c r="L35" s="86"/>
      <c r="M35" s="86"/>
      <c r="N35" s="86"/>
      <c r="O35" s="104">
        <v>54786</v>
      </c>
      <c r="P35" s="86">
        <f>Base!P35</f>
        <v>189</v>
      </c>
      <c r="Q35" s="41" t="s">
        <v>214</v>
      </c>
      <c r="R35" s="39" t="s">
        <v>206</v>
      </c>
      <c r="S35" s="58" t="s">
        <v>205</v>
      </c>
    </row>
    <row r="36" spans="1:19" ht="15.75" customHeight="1">
      <c r="A36" s="13">
        <v>4033</v>
      </c>
      <c r="B36" s="86">
        <f>Base!B36</f>
        <v>1680</v>
      </c>
      <c r="C36" s="86" t="str">
        <f>Base!C36</f>
        <v>01-HS2-2363</v>
      </c>
      <c r="D36" s="86" t="str">
        <f>Base!D36</f>
        <v>108037-1</v>
      </c>
      <c r="E36" s="86" t="str">
        <f>Base!E36</f>
        <v>MID FITTING</v>
      </c>
      <c r="F36" s="86" t="str">
        <f>Base!F36</f>
        <v>N</v>
      </c>
      <c r="G36" s="86" t="str">
        <f>Base!G36</f>
        <v>DN</v>
      </c>
      <c r="H36" s="86">
        <f>Base!H36</f>
        <v>12</v>
      </c>
      <c r="I36" s="86" t="str">
        <f>Base!I36</f>
        <v>EA</v>
      </c>
      <c r="J36" s="87"/>
      <c r="K36" s="88">
        <f t="shared" si="0"/>
        <v>0</v>
      </c>
      <c r="L36" s="86"/>
      <c r="M36" s="86"/>
      <c r="N36" s="86"/>
      <c r="O36" s="104">
        <v>54786</v>
      </c>
      <c r="P36" s="86">
        <f>Base!P36</f>
        <v>189</v>
      </c>
      <c r="Q36" s="41" t="s">
        <v>214</v>
      </c>
      <c r="R36" s="39" t="s">
        <v>206</v>
      </c>
      <c r="S36" s="58" t="s">
        <v>205</v>
      </c>
    </row>
    <row r="37" spans="1:19" ht="15.75" customHeight="1">
      <c r="A37" s="13">
        <v>4034</v>
      </c>
      <c r="B37" s="86">
        <f>Base!B37</f>
        <v>1560</v>
      </c>
      <c r="C37" s="86" t="str">
        <f>Base!C37</f>
        <v>01-HS1-5344</v>
      </c>
      <c r="D37" s="86" t="str">
        <f>Base!D37</f>
        <v>108039-2</v>
      </c>
      <c r="E37" s="86" t="str">
        <f>Base!E37</f>
        <v>STRUT</v>
      </c>
      <c r="F37" s="86" t="str">
        <f>Base!F37</f>
        <v>N</v>
      </c>
      <c r="G37" s="86" t="str">
        <f>Base!G37</f>
        <v>DN</v>
      </c>
      <c r="H37" s="86">
        <f>Base!H37</f>
        <v>6</v>
      </c>
      <c r="I37" s="86" t="str">
        <f>Base!I37</f>
        <v>EA</v>
      </c>
      <c r="J37" s="87"/>
      <c r="K37" s="88">
        <f t="shared" si="0"/>
        <v>0</v>
      </c>
      <c r="L37" s="86"/>
      <c r="M37" s="86"/>
      <c r="N37" s="86"/>
      <c r="O37" s="104">
        <v>54786</v>
      </c>
      <c r="P37" s="86">
        <f>Base!P37</f>
        <v>294</v>
      </c>
      <c r="Q37" s="38" t="s">
        <v>214</v>
      </c>
      <c r="R37" s="39" t="s">
        <v>206</v>
      </c>
      <c r="S37" s="58" t="s">
        <v>205</v>
      </c>
    </row>
    <row r="38" spans="1:19" ht="15.75" customHeight="1">
      <c r="A38" s="13">
        <v>4035</v>
      </c>
      <c r="B38" s="86">
        <f>Base!B38</f>
        <v>5340</v>
      </c>
      <c r="C38" s="86" t="str">
        <f>Base!C38</f>
        <v>01-HS1-5384</v>
      </c>
      <c r="D38" s="86" t="str">
        <f>Base!D38</f>
        <v>108122-1</v>
      </c>
      <c r="E38" s="86" t="str">
        <f>Base!E38</f>
        <v>S HANDLE FLT,MECH</v>
      </c>
      <c r="F38" s="86" t="str">
        <f>Base!F38</f>
        <v>N</v>
      </c>
      <c r="G38" s="86" t="str">
        <f>Base!G38</f>
        <v>DO</v>
      </c>
      <c r="H38" s="86">
        <f>Base!H38</f>
        <v>30</v>
      </c>
      <c r="I38" s="86" t="str">
        <f>Base!I38</f>
        <v>EA</v>
      </c>
      <c r="J38" s="87"/>
      <c r="K38" s="88">
        <f t="shared" si="0"/>
        <v>0</v>
      </c>
      <c r="L38" s="86"/>
      <c r="M38" s="86"/>
      <c r="N38" s="86"/>
      <c r="O38" s="104">
        <v>54786</v>
      </c>
      <c r="P38" s="86">
        <f>Base!P38</f>
        <v>175</v>
      </c>
      <c r="Q38" s="38" t="s">
        <v>218</v>
      </c>
      <c r="R38" s="39" t="s">
        <v>206</v>
      </c>
      <c r="S38" s="58" t="s">
        <v>205</v>
      </c>
    </row>
    <row r="39" spans="1:19" ht="15.75" customHeight="1">
      <c r="A39" s="13">
        <v>4036</v>
      </c>
      <c r="B39" s="86">
        <f>Base!B39</f>
        <v>6520</v>
      </c>
      <c r="C39" s="86" t="str">
        <f>Base!C39</f>
        <v>01-HS1-5415</v>
      </c>
      <c r="D39" s="86" t="str">
        <f>Base!D39</f>
        <v>108013-1</v>
      </c>
      <c r="E39" s="86" t="str">
        <f>Base!E39</f>
        <v>HEADREST CUSHION AY</v>
      </c>
      <c r="F39" s="86" t="str">
        <f>Base!F39</f>
        <v>N</v>
      </c>
      <c r="G39" s="86" t="str">
        <f>Base!G39</f>
        <v>DO</v>
      </c>
      <c r="H39" s="86">
        <f>Base!H39</f>
        <v>45</v>
      </c>
      <c r="I39" s="86" t="str">
        <f>Base!I39</f>
        <v>EA</v>
      </c>
      <c r="J39" s="87"/>
      <c r="K39" s="88">
        <f t="shared" si="0"/>
        <v>0</v>
      </c>
      <c r="L39" s="86"/>
      <c r="M39" s="86"/>
      <c r="N39" s="86"/>
      <c r="O39" s="104">
        <v>54786</v>
      </c>
      <c r="P39" s="86">
        <f>Base!P39</f>
        <v>203</v>
      </c>
      <c r="Q39" s="38" t="s">
        <v>218</v>
      </c>
      <c r="R39" s="39" t="s">
        <v>206</v>
      </c>
      <c r="S39" s="58" t="s">
        <v>205</v>
      </c>
    </row>
    <row r="40" spans="1:19" ht="15.75" customHeight="1">
      <c r="A40" s="13">
        <v>4037</v>
      </c>
      <c r="B40" s="86">
        <f>Base!B40</f>
        <v>5305</v>
      </c>
      <c r="C40" s="86" t="str">
        <f>Base!C40</f>
        <v>01-HS1-3720</v>
      </c>
      <c r="D40" s="86" t="str">
        <f>Base!D40</f>
        <v>108108-1</v>
      </c>
      <c r="E40" s="86" t="str">
        <f>Base!E40</f>
        <v>SCREW</v>
      </c>
      <c r="F40" s="86" t="str">
        <f>Base!F40</f>
        <v>N</v>
      </c>
      <c r="G40" s="86" t="str">
        <f>Base!G40</f>
        <v>DD</v>
      </c>
      <c r="H40" s="86">
        <f>Base!H40</f>
        <v>1600</v>
      </c>
      <c r="I40" s="86" t="str">
        <f>Base!I40</f>
        <v>EA</v>
      </c>
      <c r="J40" s="87"/>
      <c r="K40" s="88">
        <f t="shared" si="0"/>
        <v>0</v>
      </c>
      <c r="L40" s="86"/>
      <c r="M40" s="86"/>
      <c r="N40" s="86"/>
      <c r="O40" s="104">
        <v>54786</v>
      </c>
      <c r="P40" s="86">
        <f>Base!P40</f>
        <v>231</v>
      </c>
      <c r="Q40" s="38" t="s">
        <v>214</v>
      </c>
      <c r="R40" s="39" t="s">
        <v>206</v>
      </c>
      <c r="S40" s="58" t="s">
        <v>205</v>
      </c>
    </row>
    <row r="41" spans="1:19" ht="15.75" customHeight="1">
      <c r="A41" s="13">
        <v>4038</v>
      </c>
      <c r="B41" s="86">
        <f>Base!B41</f>
        <v>5341</v>
      </c>
      <c r="C41" s="86" t="str">
        <f>Base!C41</f>
        <v>01-HS1-6041</v>
      </c>
      <c r="D41" s="86" t="str">
        <f>Base!D41</f>
        <v>108091-2</v>
      </c>
      <c r="E41" s="86" t="str">
        <f>Base!E41</f>
        <v>FIRE EXT BRACKET LO</v>
      </c>
      <c r="F41" s="86" t="str">
        <f>Base!F41</f>
        <v>N</v>
      </c>
      <c r="G41" s="86" t="str">
        <f>Base!G41</f>
        <v>DO</v>
      </c>
      <c r="H41" s="86">
        <f>Base!H41</f>
        <v>12</v>
      </c>
      <c r="I41" s="86" t="str">
        <f>Base!I41</f>
        <v>EA</v>
      </c>
      <c r="J41" s="87"/>
      <c r="K41" s="88">
        <f t="shared" si="0"/>
        <v>0</v>
      </c>
      <c r="L41" s="86"/>
      <c r="M41" s="86"/>
      <c r="N41" s="86"/>
      <c r="O41" s="104">
        <v>54786</v>
      </c>
      <c r="P41" s="86">
        <f>Base!P41</f>
        <v>161</v>
      </c>
      <c r="Q41" s="38" t="s">
        <v>214</v>
      </c>
      <c r="R41" s="39" t="s">
        <v>206</v>
      </c>
      <c r="S41" s="58" t="s">
        <v>205</v>
      </c>
    </row>
    <row r="42" spans="1:19" ht="15.75" customHeight="1">
      <c r="A42" s="13">
        <v>4039</v>
      </c>
      <c r="B42" s="86" t="str">
        <f>Base!B42</f>
        <v>1680</v>
      </c>
      <c r="C42" s="86" t="str">
        <f>Base!C42</f>
        <v>01-HS1-6369</v>
      </c>
      <c r="D42" s="86" t="str">
        <f>Base!D42</f>
        <v>108045-2</v>
      </c>
      <c r="E42" s="86" t="str">
        <f>Base!E42</f>
        <v>BUCKET, PILOT/CO-PILOT</v>
      </c>
      <c r="F42" s="86" t="str">
        <f>Base!F42</f>
        <v>N</v>
      </c>
      <c r="G42" s="86" t="str">
        <f>Base!G42</f>
        <v>DD</v>
      </c>
      <c r="H42" s="86">
        <f>Base!H42</f>
        <v>10</v>
      </c>
      <c r="I42" s="86" t="str">
        <f>Base!I42</f>
        <v>EA</v>
      </c>
      <c r="J42" s="87"/>
      <c r="K42" s="88">
        <f t="shared" si="0"/>
        <v>0</v>
      </c>
      <c r="L42" s="86"/>
      <c r="M42" s="86"/>
      <c r="N42" s="86"/>
      <c r="O42" s="104">
        <v>54786</v>
      </c>
      <c r="P42" s="86">
        <f>Base!P42</f>
        <v>367</v>
      </c>
      <c r="Q42" s="38" t="s">
        <v>214</v>
      </c>
      <c r="R42" s="39" t="s">
        <v>206</v>
      </c>
      <c r="S42" s="58" t="s">
        <v>205</v>
      </c>
    </row>
    <row r="43" spans="1:19" ht="15.75" customHeight="1">
      <c r="A43" s="13">
        <v>4040</v>
      </c>
      <c r="B43" s="86" t="str">
        <f>Base!B43</f>
        <v>6610</v>
      </c>
      <c r="C43" s="86" t="str">
        <f>Base!C43</f>
        <v>01-HS1-4968</v>
      </c>
      <c r="D43" s="86" t="str">
        <f>Base!D43</f>
        <v>108042-3</v>
      </c>
      <c r="E43" s="86" t="str">
        <f>Base!E43</f>
        <v>WIRE HOLDER CAP</v>
      </c>
      <c r="F43" s="86" t="str">
        <f>Base!F43</f>
        <v>N</v>
      </c>
      <c r="G43" s="86" t="str">
        <f>Base!G43</f>
        <v>DN</v>
      </c>
      <c r="H43" s="86">
        <f>Base!H43</f>
        <v>12</v>
      </c>
      <c r="I43" s="86" t="str">
        <f>Base!I43</f>
        <v>EA</v>
      </c>
      <c r="J43" s="87"/>
      <c r="K43" s="88">
        <f t="shared" si="0"/>
        <v>0</v>
      </c>
      <c r="L43" s="86"/>
      <c r="M43" s="86"/>
      <c r="N43" s="86"/>
      <c r="O43" s="104">
        <v>54786</v>
      </c>
      <c r="P43" s="86">
        <f>Base!P43</f>
        <v>217</v>
      </c>
      <c r="Q43" s="38" t="s">
        <v>215</v>
      </c>
      <c r="R43" s="103" t="s">
        <v>216</v>
      </c>
      <c r="S43" s="58" t="s">
        <v>205</v>
      </c>
    </row>
    <row r="44" spans="1:19" ht="15.75" customHeight="1">
      <c r="A44" s="13">
        <v>4041</v>
      </c>
      <c r="B44" s="86" t="str">
        <f>Base!B44</f>
        <v>5975</v>
      </c>
      <c r="C44" s="86" t="str">
        <f>Base!C44</f>
        <v>01-HS1-4821</v>
      </c>
      <c r="D44" s="86" t="str">
        <f>Base!D44</f>
        <v>108042-2</v>
      </c>
      <c r="E44" s="86" t="str">
        <f>Base!E44</f>
        <v>WIRE HOLDER BASE</v>
      </c>
      <c r="F44" s="86" t="str">
        <f>Base!F44</f>
        <v>N</v>
      </c>
      <c r="G44" s="86" t="str">
        <f>Base!G44</f>
        <v>DN</v>
      </c>
      <c r="H44" s="86">
        <f>Base!H44</f>
        <v>12</v>
      </c>
      <c r="I44" s="86" t="str">
        <f>Base!I44</f>
        <v>EA</v>
      </c>
      <c r="J44" s="87"/>
      <c r="K44" s="88">
        <f t="shared" si="0"/>
        <v>0</v>
      </c>
      <c r="L44" s="86"/>
      <c r="M44" s="86"/>
      <c r="N44" s="86"/>
      <c r="O44" s="104">
        <v>54786</v>
      </c>
      <c r="P44" s="86">
        <f>Base!P44</f>
        <v>217</v>
      </c>
      <c r="Q44" s="38" t="s">
        <v>214</v>
      </c>
      <c r="R44" s="39" t="s">
        <v>206</v>
      </c>
      <c r="S44" s="58" t="s">
        <v>205</v>
      </c>
    </row>
    <row r="45" spans="1:19" s="17" customFormat="1" ht="15.75" customHeight="1">
      <c r="A45" s="13">
        <v>4042</v>
      </c>
      <c r="B45" s="86" t="str">
        <f>Base!B45</f>
        <v>1560</v>
      </c>
      <c r="C45" s="86" t="str">
        <f>Base!C45</f>
        <v>01-HS1-5937</v>
      </c>
      <c r="D45" s="86" t="str">
        <f>Base!D45</f>
        <v>108035-2</v>
      </c>
      <c r="E45" s="86" t="str">
        <f>Base!E45</f>
        <v>GUIDE TUBE</v>
      </c>
      <c r="F45" s="86" t="str">
        <f>Base!F45</f>
        <v>N</v>
      </c>
      <c r="G45" s="86" t="str">
        <f>Base!G45</f>
        <v>DN</v>
      </c>
      <c r="H45" s="86">
        <f>Base!H45</f>
        <v>12</v>
      </c>
      <c r="I45" s="86" t="str">
        <f>Base!I45</f>
        <v>EA</v>
      </c>
      <c r="J45" s="87"/>
      <c r="K45" s="88">
        <f t="shared" si="0"/>
        <v>0</v>
      </c>
      <c r="L45" s="86"/>
      <c r="M45" s="86"/>
      <c r="N45" s="86"/>
      <c r="O45" s="104">
        <v>54786</v>
      </c>
      <c r="P45" s="86">
        <f>Base!P45</f>
        <v>203</v>
      </c>
      <c r="Q45" s="40" t="s">
        <v>214</v>
      </c>
      <c r="R45" s="39" t="s">
        <v>206</v>
      </c>
      <c r="S45" s="58" t="s">
        <v>205</v>
      </c>
    </row>
    <row r="46" spans="1:19" s="17" customFormat="1" ht="15.75" customHeight="1">
      <c r="A46" s="13">
        <v>4043</v>
      </c>
      <c r="B46" s="86" t="str">
        <f>Base!B46</f>
        <v>5340</v>
      </c>
      <c r="C46" s="86" t="str">
        <f>Base!C46</f>
        <v>01-HS1-6038</v>
      </c>
      <c r="D46" s="86" t="str">
        <f>Base!D46</f>
        <v>108090-1</v>
      </c>
      <c r="E46" s="86" t="str">
        <f>Base!E46</f>
        <v>BRACKET, CRASH AXE</v>
      </c>
      <c r="F46" s="86" t="str">
        <f>Base!F46</f>
        <v>N</v>
      </c>
      <c r="G46" s="86" t="str">
        <f>Base!G46</f>
        <v>DN</v>
      </c>
      <c r="H46" s="86">
        <f>Base!H46</f>
        <v>12</v>
      </c>
      <c r="I46" s="86" t="str">
        <f>Base!I46</f>
        <v>EA</v>
      </c>
      <c r="J46" s="87"/>
      <c r="K46" s="88">
        <f t="shared" si="0"/>
        <v>0</v>
      </c>
      <c r="L46" s="86"/>
      <c r="M46" s="86"/>
      <c r="N46" s="86"/>
      <c r="O46" s="104">
        <v>54786</v>
      </c>
      <c r="P46" s="86">
        <f>Base!P46</f>
        <v>175</v>
      </c>
      <c r="Q46" s="38" t="s">
        <v>214</v>
      </c>
      <c r="R46" s="39" t="s">
        <v>206</v>
      </c>
      <c r="S46" s="58" t="s">
        <v>205</v>
      </c>
    </row>
    <row r="47" spans="1:19" ht="15.75" customHeight="1">
      <c r="A47" s="13">
        <v>4044</v>
      </c>
      <c r="B47" s="86" t="str">
        <f>Base!B47</f>
        <v>1560</v>
      </c>
      <c r="C47" s="86" t="str">
        <f>Base!C47</f>
        <v>01-HS1-5936</v>
      </c>
      <c r="D47" s="86" t="str">
        <f>Base!D47</f>
        <v>108035-1</v>
      </c>
      <c r="E47" s="86" t="str">
        <f>Base!E47</f>
        <v>GUIDE TUBE</v>
      </c>
      <c r="F47" s="86" t="str">
        <f>Base!F47</f>
        <v>N</v>
      </c>
      <c r="G47" s="86" t="str">
        <f>Base!G47</f>
        <v>DN</v>
      </c>
      <c r="H47" s="86">
        <f>Base!H47</f>
        <v>12</v>
      </c>
      <c r="I47" s="86" t="str">
        <f>Base!I47</f>
        <v>EA</v>
      </c>
      <c r="J47" s="87"/>
      <c r="K47" s="88">
        <f t="shared" si="0"/>
        <v>0</v>
      </c>
      <c r="L47" s="86"/>
      <c r="M47" s="86"/>
      <c r="N47" s="86"/>
      <c r="O47" s="104">
        <v>54786</v>
      </c>
      <c r="P47" s="86">
        <f>Base!P47</f>
        <v>203</v>
      </c>
      <c r="Q47" s="38" t="s">
        <v>214</v>
      </c>
      <c r="R47" s="39" t="s">
        <v>206</v>
      </c>
      <c r="S47" s="58" t="s">
        <v>205</v>
      </c>
    </row>
    <row r="48" spans="1:19" ht="15.75" customHeight="1">
      <c r="A48" s="13">
        <v>4045</v>
      </c>
      <c r="B48" s="86" t="str">
        <f>Base!B48</f>
        <v>1680</v>
      </c>
      <c r="C48" s="86" t="str">
        <f>Base!C48</f>
        <v>01-HS1-5403</v>
      </c>
      <c r="D48" s="86" t="str">
        <f>Base!D48</f>
        <v>108044-1</v>
      </c>
      <c r="E48" s="86" t="str">
        <f>Base!E48</f>
        <v>BLOCK RADIUS</v>
      </c>
      <c r="F48" s="86" t="str">
        <f>Base!F48</f>
        <v>N</v>
      </c>
      <c r="G48" s="86" t="str">
        <f>Base!G48</f>
        <v>DN</v>
      </c>
      <c r="H48" s="86">
        <f>Base!H48</f>
        <v>16</v>
      </c>
      <c r="I48" s="86" t="str">
        <f>Base!I48</f>
        <v>EA</v>
      </c>
      <c r="J48" s="87"/>
      <c r="K48" s="88">
        <f t="shared" si="0"/>
        <v>0</v>
      </c>
      <c r="L48" s="86"/>
      <c r="M48" s="86"/>
      <c r="N48" s="86"/>
      <c r="O48" s="104">
        <v>54786</v>
      </c>
      <c r="P48" s="86">
        <f>Base!P48</f>
        <v>189</v>
      </c>
      <c r="Q48" s="38" t="s">
        <v>218</v>
      </c>
      <c r="R48" s="39" t="s">
        <v>206</v>
      </c>
      <c r="S48" s="58" t="s">
        <v>205</v>
      </c>
    </row>
    <row r="49" spans="1:19" ht="15.75" customHeight="1">
      <c r="A49" s="13">
        <v>4046</v>
      </c>
      <c r="B49" s="86" t="str">
        <f>Base!B49</f>
        <v>4820</v>
      </c>
      <c r="C49" s="86" t="str">
        <f>Base!C49</f>
        <v>01-HS1-5450</v>
      </c>
      <c r="D49" s="86" t="str">
        <f>Base!D49</f>
        <v>108023-1</v>
      </c>
      <c r="E49" s="86" t="str">
        <f>Base!E49</f>
        <v>VLEA ASSY AND CABLE</v>
      </c>
      <c r="F49" s="86" t="str">
        <f>Base!F49</f>
        <v>N</v>
      </c>
      <c r="G49" s="86" t="str">
        <f>Base!G49</f>
        <v>DN</v>
      </c>
      <c r="H49" s="86">
        <f>Base!H49</f>
        <v>10</v>
      </c>
      <c r="I49" s="86" t="str">
        <f>Base!I49</f>
        <v>EA</v>
      </c>
      <c r="J49" s="87"/>
      <c r="K49" s="88">
        <f t="shared" si="0"/>
        <v>0</v>
      </c>
      <c r="L49" s="86"/>
      <c r="M49" s="86"/>
      <c r="N49" s="86"/>
      <c r="O49" s="104">
        <v>54786</v>
      </c>
      <c r="P49" s="86">
        <f>Base!P49</f>
        <v>308</v>
      </c>
      <c r="Q49" s="38" t="s">
        <v>218</v>
      </c>
      <c r="R49" s="39" t="s">
        <v>206</v>
      </c>
      <c r="S49" s="58" t="s">
        <v>205</v>
      </c>
    </row>
    <row r="50" spans="1:19" ht="15.75" customHeight="1">
      <c r="A50" s="13">
        <v>4047</v>
      </c>
      <c r="B50" s="86" t="str">
        <f>Base!B50</f>
        <v>5340</v>
      </c>
      <c r="C50" s="86" t="str">
        <f>Base!C50</f>
        <v>01-HS1-4440</v>
      </c>
      <c r="D50" s="86" t="str">
        <f>Base!D50</f>
        <v>108080-2</v>
      </c>
      <c r="E50" s="86" t="str">
        <f>Base!E50</f>
        <v>HOUSING, VERT. LOCK</v>
      </c>
      <c r="F50" s="86" t="str">
        <f>Base!F50</f>
        <v>N</v>
      </c>
      <c r="G50" s="86" t="str">
        <f>Base!G50</f>
        <v>DO</v>
      </c>
      <c r="H50" s="86">
        <f>Base!H50</f>
        <v>12</v>
      </c>
      <c r="I50" s="86" t="str">
        <f>Base!I50</f>
        <v>EA</v>
      </c>
      <c r="J50" s="87"/>
      <c r="K50" s="88">
        <f t="shared" si="0"/>
        <v>0</v>
      </c>
      <c r="L50" s="86"/>
      <c r="M50" s="86"/>
      <c r="N50" s="86"/>
      <c r="O50" s="104">
        <v>54786</v>
      </c>
      <c r="P50" s="86">
        <f>Base!P50</f>
        <v>189</v>
      </c>
      <c r="Q50" s="41" t="s">
        <v>217</v>
      </c>
      <c r="R50" s="39" t="s">
        <v>206</v>
      </c>
      <c r="S50" s="58" t="s">
        <v>205</v>
      </c>
    </row>
    <row r="51" spans="1:19" ht="15.75" customHeight="1">
      <c r="A51" s="13">
        <v>4048</v>
      </c>
      <c r="B51" s="86" t="str">
        <f>Base!B51</f>
        <v>1680</v>
      </c>
      <c r="C51" s="86" t="str">
        <f>Base!C51</f>
        <v>01-HS1-5416</v>
      </c>
      <c r="D51" s="86" t="str">
        <f>Base!D51</f>
        <v>108015-1</v>
      </c>
      <c r="E51" s="86" t="str">
        <f>Base!E51</f>
        <v>FOOT PROTECTOR</v>
      </c>
      <c r="F51" s="86" t="str">
        <f>Base!F51</f>
        <v>N</v>
      </c>
      <c r="G51" s="86" t="str">
        <f>Base!G51</f>
        <v>DO</v>
      </c>
      <c r="H51" s="86">
        <f>Base!H51</f>
        <v>10</v>
      </c>
      <c r="I51" s="86" t="str">
        <f>Base!I51</f>
        <v>EA</v>
      </c>
      <c r="J51" s="87"/>
      <c r="K51" s="88">
        <f t="shared" si="0"/>
        <v>0</v>
      </c>
      <c r="L51" s="86"/>
      <c r="M51" s="86"/>
      <c r="N51" s="86"/>
      <c r="O51" s="104">
        <v>54786</v>
      </c>
      <c r="P51" s="86">
        <f>Base!P51</f>
        <v>189</v>
      </c>
      <c r="Q51" s="42" t="s">
        <v>218</v>
      </c>
      <c r="R51" s="39" t="s">
        <v>206</v>
      </c>
      <c r="S51" s="58" t="s">
        <v>205</v>
      </c>
    </row>
    <row r="52" spans="1:19" ht="15.75" customHeight="1">
      <c r="A52" s="13">
        <v>4049</v>
      </c>
      <c r="B52" s="86" t="str">
        <f>Base!B52</f>
        <v>5995</v>
      </c>
      <c r="C52" s="86" t="str">
        <f>Base!C52</f>
        <v>01-HS1-5407</v>
      </c>
      <c r="D52" s="86" t="str">
        <f>Base!D52</f>
        <v>108106-2</v>
      </c>
      <c r="E52" s="86" t="str">
        <f>Base!E52</f>
        <v>VLEA ASSY AND CABLE</v>
      </c>
      <c r="F52" s="86" t="str">
        <f>Base!F52</f>
        <v>N</v>
      </c>
      <c r="G52" s="86" t="str">
        <f>Base!G52</f>
        <v>DD</v>
      </c>
      <c r="H52" s="86">
        <f>Base!H52</f>
        <v>10</v>
      </c>
      <c r="I52" s="86" t="str">
        <f>Base!I52</f>
        <v>EA</v>
      </c>
      <c r="J52" s="87"/>
      <c r="K52" s="88">
        <f t="shared" si="0"/>
        <v>0</v>
      </c>
      <c r="L52" s="86"/>
      <c r="M52" s="86"/>
      <c r="N52" s="86"/>
      <c r="O52" s="104">
        <v>54786</v>
      </c>
      <c r="P52" s="86">
        <f>Base!P52</f>
        <v>330</v>
      </c>
      <c r="Q52" s="38" t="s">
        <v>218</v>
      </c>
      <c r="R52" s="39" t="s">
        <v>206</v>
      </c>
      <c r="S52" s="58" t="s">
        <v>205</v>
      </c>
    </row>
    <row r="53" spans="1:19" ht="15.75" customHeight="1">
      <c r="A53" s="13">
        <v>4050</v>
      </c>
      <c r="B53" s="86" t="str">
        <f>Base!B53</f>
        <v>5975</v>
      </c>
      <c r="C53" s="86" t="str">
        <f>Base!C53</f>
        <v>01-HS1-4820</v>
      </c>
      <c r="D53" s="86" t="str">
        <f>Base!D53</f>
        <v>108042-1</v>
      </c>
      <c r="E53" s="86" t="str">
        <f>Base!E53</f>
        <v>WIRE HOLDER BASE</v>
      </c>
      <c r="F53" s="86" t="str">
        <f>Base!F53</f>
        <v>N</v>
      </c>
      <c r="G53" s="86" t="str">
        <f>Base!G53</f>
        <v>DD</v>
      </c>
      <c r="H53" s="86">
        <f>Base!H53</f>
        <v>12</v>
      </c>
      <c r="I53" s="86" t="str">
        <f>Base!I53</f>
        <v>EA</v>
      </c>
      <c r="J53" s="87"/>
      <c r="K53" s="88">
        <f t="shared" si="0"/>
        <v>0</v>
      </c>
      <c r="L53" s="86"/>
      <c r="M53" s="86"/>
      <c r="N53" s="86"/>
      <c r="O53" s="104">
        <v>54786</v>
      </c>
      <c r="P53" s="86">
        <f>Base!P53</f>
        <v>210</v>
      </c>
      <c r="Q53" s="38" t="s">
        <v>219</v>
      </c>
      <c r="R53" s="39" t="s">
        <v>206</v>
      </c>
      <c r="S53" s="58" t="s">
        <v>205</v>
      </c>
    </row>
    <row r="54" spans="1:19" ht="15.75" customHeight="1">
      <c r="A54" s="13">
        <v>4051</v>
      </c>
      <c r="B54" s="86" t="str">
        <f>Base!B54</f>
        <v>5995</v>
      </c>
      <c r="C54" s="86" t="str">
        <f>Base!C54</f>
        <v>01-HS1-4030</v>
      </c>
      <c r="D54" s="86" t="str">
        <f>Base!D54</f>
        <v>108008-6</v>
      </c>
      <c r="E54" s="86" t="str">
        <f>Base!E54</f>
        <v>CABLE ASSY, FWD &amp; AF</v>
      </c>
      <c r="F54" s="86" t="str">
        <f>Base!F54</f>
        <v>N</v>
      </c>
      <c r="G54" s="86" t="str">
        <f>Base!G54</f>
        <v>DN</v>
      </c>
      <c r="H54" s="86">
        <f>Base!H54</f>
        <v>14</v>
      </c>
      <c r="I54" s="86" t="str">
        <f>Base!I54</f>
        <v>EA</v>
      </c>
      <c r="J54" s="87"/>
      <c r="K54" s="88">
        <f t="shared" si="0"/>
        <v>0</v>
      </c>
      <c r="L54" s="86"/>
      <c r="M54" s="86"/>
      <c r="N54" s="86"/>
      <c r="O54" s="104">
        <v>54786</v>
      </c>
      <c r="P54" s="86">
        <f>Base!P54</f>
        <v>210</v>
      </c>
      <c r="Q54" s="38" t="s">
        <v>220</v>
      </c>
      <c r="R54" s="39" t="s">
        <v>206</v>
      </c>
      <c r="S54" s="58" t="s">
        <v>205</v>
      </c>
    </row>
    <row r="55" spans="1:19" ht="15.75" customHeight="1">
      <c r="A55" s="13">
        <v>4052</v>
      </c>
      <c r="B55" s="86" t="str">
        <f>Base!B55</f>
        <v>5306</v>
      </c>
      <c r="C55" s="86" t="str">
        <f>Base!C55</f>
        <v>01-HS2-3909</v>
      </c>
      <c r="D55" s="86" t="str">
        <f>Base!D55</f>
        <v>108185-1</v>
      </c>
      <c r="E55" s="86" t="str">
        <f>Base!E55</f>
        <v>EYE BOLT, SWIVEL</v>
      </c>
      <c r="F55" s="86" t="str">
        <f>Base!F55</f>
        <v>N</v>
      </c>
      <c r="G55" s="86" t="str">
        <f>Base!G55</f>
        <v>DD</v>
      </c>
      <c r="H55" s="86">
        <f>Base!H55</f>
        <v>20</v>
      </c>
      <c r="I55" s="86" t="str">
        <f>Base!I55</f>
        <v>EA</v>
      </c>
      <c r="J55" s="87"/>
      <c r="K55" s="88">
        <f t="shared" si="0"/>
        <v>0</v>
      </c>
      <c r="L55" s="86"/>
      <c r="M55" s="86"/>
      <c r="N55" s="86"/>
      <c r="O55" s="104">
        <v>54786</v>
      </c>
      <c r="P55" s="86">
        <f>Base!P55</f>
        <v>180</v>
      </c>
      <c r="Q55" s="38" t="s">
        <v>214</v>
      </c>
      <c r="R55" s="39" t="s">
        <v>206</v>
      </c>
      <c r="S55" s="58" t="s">
        <v>205</v>
      </c>
    </row>
    <row r="56" spans="1:19" ht="15.75" customHeight="1">
      <c r="A56" s="13">
        <v>4053</v>
      </c>
      <c r="B56" s="86" t="str">
        <f>Base!B56</f>
        <v>5810</v>
      </c>
      <c r="C56" s="86" t="str">
        <f>Base!C56</f>
        <v>01-HS1-5410</v>
      </c>
      <c r="D56" s="86" t="str">
        <f>Base!D56</f>
        <v>108196-2</v>
      </c>
      <c r="E56" s="86" t="str">
        <f>Base!E56</f>
        <v>STUD RELEASE CAM</v>
      </c>
      <c r="F56" s="86" t="str">
        <f>Base!F56</f>
        <v>N</v>
      </c>
      <c r="G56" s="86" t="str">
        <f>Base!G56</f>
        <v>DA</v>
      </c>
      <c r="H56" s="86">
        <f>Base!H56</f>
        <v>12</v>
      </c>
      <c r="I56" s="86" t="str">
        <f>Base!I56</f>
        <v>EA</v>
      </c>
      <c r="J56" s="87"/>
      <c r="K56" s="88">
        <f t="shared" si="0"/>
        <v>0</v>
      </c>
      <c r="L56" s="86"/>
      <c r="M56" s="86"/>
      <c r="N56" s="86"/>
      <c r="O56" s="104">
        <v>54786</v>
      </c>
      <c r="P56" s="86">
        <f>Base!P56</f>
        <v>180</v>
      </c>
      <c r="Q56" s="38" t="s">
        <v>218</v>
      </c>
      <c r="R56" s="39" t="s">
        <v>206</v>
      </c>
      <c r="S56" s="58" t="s">
        <v>205</v>
      </c>
    </row>
    <row r="57" spans="1:19" ht="15.75" customHeight="1">
      <c r="A57" s="13">
        <v>4054</v>
      </c>
      <c r="B57" s="86" t="str">
        <f>Base!B57</f>
        <v>5995</v>
      </c>
      <c r="C57" s="86" t="str">
        <f>Base!C57</f>
        <v>01-HS1-5408</v>
      </c>
      <c r="D57" s="86" t="str">
        <f>Base!D57</f>
        <v>108106-1</v>
      </c>
      <c r="E57" s="86" t="str">
        <f>Base!E57</f>
        <v>VLEA ASSY AND CABLE</v>
      </c>
      <c r="F57" s="86" t="str">
        <f>Base!F57</f>
        <v>N</v>
      </c>
      <c r="G57" s="86" t="str">
        <f>Base!G57</f>
        <v>DD</v>
      </c>
      <c r="H57" s="86">
        <f>Base!H57</f>
        <v>12</v>
      </c>
      <c r="I57" s="86" t="str">
        <f>Base!I57</f>
        <v>EA</v>
      </c>
      <c r="J57" s="87"/>
      <c r="K57" s="88">
        <f t="shared" si="0"/>
        <v>0</v>
      </c>
      <c r="L57" s="86"/>
      <c r="M57" s="86"/>
      <c r="N57" s="86"/>
      <c r="O57" s="104">
        <v>54786</v>
      </c>
      <c r="P57" s="86">
        <f>Base!P57</f>
        <v>180</v>
      </c>
      <c r="Q57" s="38" t="s">
        <v>218</v>
      </c>
      <c r="R57" s="39" t="s">
        <v>206</v>
      </c>
      <c r="S57" s="58" t="s">
        <v>205</v>
      </c>
    </row>
    <row r="58" spans="1:19" ht="15.75" customHeight="1">
      <c r="A58" s="13">
        <v>4055</v>
      </c>
      <c r="B58" s="86" t="str">
        <f>Base!B58</f>
        <v>1560</v>
      </c>
      <c r="C58" s="86" t="str">
        <f>Base!C58</f>
        <v>01-HS2-6809</v>
      </c>
      <c r="D58" s="86" t="str">
        <f>Base!D58</f>
        <v>108059-1</v>
      </c>
      <c r="E58" s="86" t="str">
        <f>Base!E58</f>
        <v>FITTING, EA MOUNT</v>
      </c>
      <c r="F58" s="86" t="str">
        <f>Base!F58</f>
        <v>N</v>
      </c>
      <c r="G58" s="86" t="str">
        <f>Base!G58</f>
        <v>DN</v>
      </c>
      <c r="H58" s="86">
        <f>Base!H58</f>
        <v>6</v>
      </c>
      <c r="I58" s="86" t="str">
        <f>Base!I58</f>
        <v>EA</v>
      </c>
      <c r="J58" s="87"/>
      <c r="K58" s="88">
        <f t="shared" si="0"/>
        <v>0</v>
      </c>
      <c r="L58" s="86"/>
      <c r="M58" s="86"/>
      <c r="N58" s="86"/>
      <c r="O58" s="104">
        <v>54786</v>
      </c>
      <c r="P58" s="86">
        <f>Base!P58</f>
        <v>180</v>
      </c>
      <c r="Q58" s="38" t="s">
        <v>214</v>
      </c>
      <c r="R58" s="39" t="s">
        <v>206</v>
      </c>
      <c r="S58" s="58" t="s">
        <v>205</v>
      </c>
    </row>
    <row r="59" spans="1:19" ht="15.75" customHeight="1">
      <c r="A59" s="13">
        <v>4056</v>
      </c>
      <c r="B59" s="86" t="str">
        <f>Base!B59</f>
        <v>5930</v>
      </c>
      <c r="C59" s="86" t="str">
        <f>Base!C59</f>
        <v>01-HS1-4960</v>
      </c>
      <c r="D59" s="86" t="str">
        <f>Base!D59</f>
        <v>108123-1</v>
      </c>
      <c r="E59" s="86" t="str">
        <f>Base!E59</f>
        <v>SWL REL BRACKET AY</v>
      </c>
      <c r="F59" s="86" t="str">
        <f>Base!F59</f>
        <v>N</v>
      </c>
      <c r="G59" s="86" t="str">
        <f>Base!G59</f>
        <v>DO</v>
      </c>
      <c r="H59" s="86">
        <f>Base!H59</f>
        <v>8</v>
      </c>
      <c r="I59" s="86" t="str">
        <f>Base!I59</f>
        <v>EA</v>
      </c>
      <c r="J59" s="87"/>
      <c r="K59" s="88">
        <f t="shared" si="0"/>
        <v>0</v>
      </c>
      <c r="L59" s="86"/>
      <c r="M59" s="86"/>
      <c r="N59" s="86"/>
      <c r="O59" s="104">
        <v>54786</v>
      </c>
      <c r="P59" s="86">
        <f>Base!P59</f>
        <v>180</v>
      </c>
      <c r="Q59" s="38" t="s">
        <v>214</v>
      </c>
      <c r="R59" s="39" t="s">
        <v>206</v>
      </c>
      <c r="S59" s="58" t="s">
        <v>205</v>
      </c>
    </row>
    <row r="60" spans="1:19" ht="15.75" customHeight="1">
      <c r="A60" s="13">
        <v>4057</v>
      </c>
      <c r="B60" s="86" t="str">
        <f>Base!B60</f>
        <v>5310</v>
      </c>
      <c r="C60" s="86" t="str">
        <f>Base!C60</f>
        <v>01-HS1-5702</v>
      </c>
      <c r="D60" s="86" t="str">
        <f>Base!D60</f>
        <v>108109-1</v>
      </c>
      <c r="E60" s="86" t="str">
        <f>Base!E60</f>
        <v>STANDOFF, THREADED</v>
      </c>
      <c r="F60" s="86" t="str">
        <f>Base!F60</f>
        <v>N</v>
      </c>
      <c r="G60" s="86" t="str">
        <f>Base!G60</f>
        <v>DD</v>
      </c>
      <c r="H60" s="86">
        <f>Base!H60</f>
        <v>10</v>
      </c>
      <c r="I60" s="86" t="str">
        <f>Base!I60</f>
        <v>EA</v>
      </c>
      <c r="J60" s="87"/>
      <c r="K60" s="88">
        <f t="shared" si="0"/>
        <v>0</v>
      </c>
      <c r="L60" s="86"/>
      <c r="M60" s="86"/>
      <c r="N60" s="86"/>
      <c r="O60" s="104">
        <v>54786</v>
      </c>
      <c r="P60" s="86">
        <f>Base!P60</f>
        <v>180</v>
      </c>
      <c r="Q60" s="38" t="s">
        <v>214</v>
      </c>
      <c r="R60" s="39" t="s">
        <v>206</v>
      </c>
      <c r="S60" s="58" t="s">
        <v>205</v>
      </c>
    </row>
    <row r="61" spans="1:19" ht="15.75" customHeight="1">
      <c r="A61" s="13">
        <v>4058</v>
      </c>
      <c r="B61" s="86" t="str">
        <f>Base!B61</f>
        <v>6150</v>
      </c>
      <c r="C61" s="86" t="str">
        <f>Base!C61</f>
        <v>01-HS1-4825</v>
      </c>
      <c r="D61" s="86" t="str">
        <f>Base!D61</f>
        <v>108023-2</v>
      </c>
      <c r="E61" s="86" t="str">
        <f>Base!E61</f>
        <v>CABLE</v>
      </c>
      <c r="F61" s="86" t="str">
        <f>Base!F61</f>
        <v>N</v>
      </c>
      <c r="G61" s="86" t="str">
        <f>Base!G61</f>
        <v>DO</v>
      </c>
      <c r="H61" s="86">
        <f>Base!H61</f>
        <v>10</v>
      </c>
      <c r="I61" s="86" t="str">
        <f>Base!I61</f>
        <v>EA</v>
      </c>
      <c r="J61" s="87"/>
      <c r="K61" s="88">
        <f t="shared" si="0"/>
        <v>0</v>
      </c>
      <c r="L61" s="86"/>
      <c r="M61" s="86"/>
      <c r="N61" s="86"/>
      <c r="O61" s="104">
        <v>54786</v>
      </c>
      <c r="P61" s="86">
        <f>Base!P61</f>
        <v>180</v>
      </c>
      <c r="Q61" s="38" t="s">
        <v>218</v>
      </c>
      <c r="R61" s="39" t="s">
        <v>206</v>
      </c>
      <c r="S61" s="58" t="s">
        <v>205</v>
      </c>
    </row>
    <row r="62" spans="1:19" ht="15.75" customHeight="1">
      <c r="A62" s="13">
        <v>4059</v>
      </c>
      <c r="B62" s="86" t="str">
        <f>Base!B62</f>
        <v>5340</v>
      </c>
      <c r="C62" s="86" t="str">
        <f>Base!C62</f>
        <v>01-HS1-5074</v>
      </c>
      <c r="D62" s="86" t="str">
        <f>Base!D62</f>
        <v>108192-3</v>
      </c>
      <c r="E62" s="86" t="str">
        <f>Base!E62</f>
        <v>SLOT INSERT,BASE</v>
      </c>
      <c r="F62" s="86" t="str">
        <f>Base!F62</f>
        <v>N</v>
      </c>
      <c r="G62" s="86" t="str">
        <f>Base!G62</f>
        <v>DD</v>
      </c>
      <c r="H62" s="86">
        <f>Base!H62</f>
        <v>50</v>
      </c>
      <c r="I62" s="86" t="str">
        <f>Base!I62</f>
        <v>EA</v>
      </c>
      <c r="J62" s="87"/>
      <c r="K62" s="88">
        <f t="shared" si="0"/>
        <v>0</v>
      </c>
      <c r="L62" s="86"/>
      <c r="M62" s="86"/>
      <c r="N62" s="86"/>
      <c r="O62" s="104">
        <v>54786</v>
      </c>
      <c r="P62" s="86">
        <f>Base!P62</f>
        <v>180</v>
      </c>
      <c r="Q62" s="38" t="s">
        <v>221</v>
      </c>
      <c r="R62" s="39" t="s">
        <v>206</v>
      </c>
      <c r="S62" s="58" t="s">
        <v>205</v>
      </c>
    </row>
    <row r="63" spans="1:19" ht="15.75" customHeight="1">
      <c r="A63" s="13">
        <v>4060</v>
      </c>
      <c r="B63" s="86">
        <f>Base!B63</f>
        <v>1680</v>
      </c>
      <c r="C63" s="86" t="str">
        <f>Base!C63</f>
        <v>01-HS2-2362</v>
      </c>
      <c r="D63" s="86" t="str">
        <f>Base!D63</f>
        <v>108037-2</v>
      </c>
      <c r="E63" s="86" t="str">
        <f>Base!E63</f>
        <v>MID FITTING</v>
      </c>
      <c r="F63" s="86" t="str">
        <f>Base!F63</f>
        <v>N</v>
      </c>
      <c r="G63" s="86" t="str">
        <f>Base!G63</f>
        <v>DO</v>
      </c>
      <c r="H63" s="86">
        <f>Base!H63</f>
        <v>15</v>
      </c>
      <c r="I63" s="86" t="str">
        <f>Base!I63</f>
        <v>EA</v>
      </c>
      <c r="J63" s="87"/>
      <c r="K63" s="88">
        <f t="shared" si="0"/>
        <v>0</v>
      </c>
      <c r="L63" s="86"/>
      <c r="M63" s="86"/>
      <c r="N63" s="86"/>
      <c r="O63" s="104">
        <v>54786</v>
      </c>
      <c r="P63" s="86">
        <f>Base!P63</f>
        <v>180</v>
      </c>
      <c r="Q63" s="38" t="s">
        <v>214</v>
      </c>
      <c r="R63" s="39" t="s">
        <v>206</v>
      </c>
      <c r="S63" s="18" t="s">
        <v>205</v>
      </c>
    </row>
    <row r="64" spans="1:19" ht="15.75" customHeight="1">
      <c r="A64" s="13">
        <v>4061</v>
      </c>
      <c r="B64" s="86">
        <f>Base!B64</f>
        <v>3130</v>
      </c>
      <c r="C64" s="86" t="str">
        <f>Base!C64</f>
        <v>01-HS2-4724</v>
      </c>
      <c r="D64" s="86" t="str">
        <f>Base!D64</f>
        <v>108070-1</v>
      </c>
      <c r="E64" s="86" t="str">
        <f>Base!E64</f>
        <v>BEARING, VERT ADJUST</v>
      </c>
      <c r="F64" s="86" t="str">
        <f>Base!F64</f>
        <v>N</v>
      </c>
      <c r="G64" s="86" t="str">
        <f>Base!G64</f>
        <v>DO</v>
      </c>
      <c r="H64" s="86">
        <f>Base!H64</f>
        <v>50</v>
      </c>
      <c r="I64" s="86" t="str">
        <f>Base!I64</f>
        <v>EA</v>
      </c>
      <c r="J64" s="87"/>
      <c r="K64" s="88">
        <f t="shared" ref="K64" si="1">SUM(H64*J64)</f>
        <v>0</v>
      </c>
      <c r="L64" s="86"/>
      <c r="M64" s="86"/>
      <c r="N64" s="86"/>
      <c r="O64" s="104">
        <v>54786</v>
      </c>
      <c r="P64" s="86">
        <f>Base!P64</f>
        <v>180</v>
      </c>
      <c r="Q64" s="38" t="s">
        <v>214</v>
      </c>
      <c r="R64" s="39" t="s">
        <v>206</v>
      </c>
      <c r="S64" s="58" t="s">
        <v>205</v>
      </c>
    </row>
    <row r="65" spans="1:19">
      <c r="A65" s="19"/>
      <c r="B65" s="20"/>
      <c r="C65" s="20"/>
      <c r="D65" s="20"/>
      <c r="E65" s="20"/>
      <c r="F65" s="20"/>
      <c r="G65" s="20"/>
      <c r="H65" s="20"/>
      <c r="I65" s="21"/>
      <c r="J65" s="101" t="s">
        <v>212</v>
      </c>
      <c r="K65" s="101">
        <f>SUM(K4:K64)</f>
        <v>0</v>
      </c>
      <c r="L65" s="20"/>
      <c r="M65" s="20"/>
      <c r="N65" s="23"/>
      <c r="O65" s="24"/>
      <c r="P65" s="25"/>
      <c r="Q65" s="25"/>
      <c r="R65" s="26"/>
      <c r="S65" s="25"/>
    </row>
    <row r="66" spans="1:19">
      <c r="A66" s="19"/>
      <c r="B66" s="20"/>
      <c r="C66" s="20"/>
      <c r="D66" s="20"/>
      <c r="E66" s="20"/>
      <c r="F66" s="20"/>
      <c r="G66" s="20"/>
      <c r="H66" s="20"/>
      <c r="I66" s="21"/>
      <c r="J66" s="101" t="s">
        <v>213</v>
      </c>
      <c r="K66" s="101">
        <f>SUM(Base!K65+'Opt Yr 1'!K65+'Opt Yr 2'!K65+'Opt Yr 3'!K65+'Opt Yr 4'!K65)</f>
        <v>0</v>
      </c>
      <c r="L66" s="20"/>
      <c r="M66" s="20"/>
      <c r="N66" s="23"/>
      <c r="O66" s="24"/>
      <c r="P66" s="25"/>
      <c r="Q66" s="25"/>
      <c r="R66" s="26"/>
      <c r="S66" s="25"/>
    </row>
  </sheetData>
  <conditionalFormatting sqref="F1:F2 F65:F1048576">
    <cfRule type="containsText" dxfId="9" priority="10" operator="containsText" text="Y">
      <formula>NOT(ISERROR(SEARCH("Y",F1)))</formula>
    </cfRule>
  </conditionalFormatting>
  <conditionalFormatting sqref="R1:R3">
    <cfRule type="containsText" dxfId="8" priority="4" operator="containsText" text="rcv/rcv">
      <formula>NOT(ISERROR(SEARCH("rcv/rcv",R1)))</formula>
    </cfRule>
    <cfRule type="containsText" dxfId="7" priority="5" operator="containsText" text="rcv/QA">
      <formula>NOT(ISERROR(SEARCH("rcv/QA",R1)))</formula>
    </cfRule>
    <cfRule type="containsText" dxfId="6" priority="6" operator="containsText" text="QA/QA">
      <formula>NOT(ISERROR(SEARCH("QA/QA",R1)))</formula>
    </cfRule>
  </conditionalFormatting>
  <conditionalFormatting sqref="R65:R1048576">
    <cfRule type="containsText" dxfId="5" priority="7" operator="containsText" text="rcv/rcv">
      <formula>NOT(ISERROR(SEARCH("rcv/rcv",R65)))</formula>
    </cfRule>
    <cfRule type="containsText" dxfId="4" priority="8" operator="containsText" text="rcv/QA">
      <formula>NOT(ISERROR(SEARCH("rcv/QA",R65)))</formula>
    </cfRule>
    <cfRule type="containsText" dxfId="3" priority="9" operator="containsText" text="QA/QA">
      <formula>NOT(ISERROR(SEARCH("QA/QA",R65)))</formula>
    </cfRule>
  </conditionalFormatting>
  <conditionalFormatting sqref="S3">
    <cfRule type="containsText" dxfId="2" priority="1" operator="containsText" text="rcv/rcv">
      <formula>NOT(ISERROR(SEARCH("rcv/rcv",S3)))</formula>
    </cfRule>
    <cfRule type="containsText" dxfId="1" priority="2" operator="containsText" text="rcv/QA">
      <formula>NOT(ISERROR(SEARCH("rcv/QA",S3)))</formula>
    </cfRule>
    <cfRule type="containsText" dxfId="0" priority="3" operator="containsText" text="QA/QA">
      <formula>NOT(ISERROR(SEARCH("QA/QA",S3)))</formula>
    </cfRule>
  </conditionalFormatting>
  <pageMargins left="0.25" right="0.25" top="0.75" bottom="0.75" header="0.3" footer="0.3"/>
  <pageSetup scale="47" firstPageNumber="5" orientation="landscape" useFirstPageNumber="1" r:id="rId1"/>
  <headerFooter>
    <oddHeader>&amp;L&amp;"-,Bold"&amp;16Schedule of Supplies
Contract Line Items
Vendor Code: 54786&amp;C&amp;"-,Bold"&amp;16Attachment 1 - Schedule -70Z03826RB0000006&amp;R&amp;"-,Bold"&amp;16Option Period Four
Period Of Performance: TBD</oddHeader>
    <oddFooter>&amp;C&amp;12&amp;P  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d05839-257a-4d0c-922a-f8483c3ab670">
      <Terms xmlns="http://schemas.microsoft.com/office/infopath/2007/PartnerControls"/>
    </lcf76f155ced4ddcb4097134ff3c332f>
    <TaxCatchAll xmlns="32bf085a-8c72-46fb-a8d1-a35b4ab27cc3" xsi:nil="true"/>
    <_dlc_DocId xmlns="32bf085a-8c72-46fb-a8d1-a35b4ab27cc3">3CQM5MWP7WXW-554313907-7242</_dlc_DocId>
    <_dlc_DocIdUrl xmlns="32bf085a-8c72-46fb-a8d1-a35b4ab27cc3">
      <Url>https://uscg.sharepoint-mil.us/sites/alc_spo/COCO/_layouts/15/DocIdRedir.aspx?ID=3CQM5MWP7WXW-554313907-7242</Url>
      <Description>3CQM5MWP7WXW-554313907-7242</Description>
    </_dlc_DocIdUrl>
  </documentManagement>
</p:properties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73739CA5C89C43BE8AADBA0DB39BC6" ma:contentTypeVersion="41" ma:contentTypeDescription="Create a new document." ma:contentTypeScope="" ma:versionID="46fe126206b41f95e53f9448f341deb7">
  <xsd:schema xmlns:xsd="http://www.w3.org/2001/XMLSchema" xmlns:xs="http://www.w3.org/2001/XMLSchema" xmlns:p="http://schemas.microsoft.com/office/2006/metadata/properties" xmlns:ns2="32bf085a-8c72-46fb-a8d1-a35b4ab27cc3" xmlns:ns3="b7e78edb-ada0-43c0-bce4-1f52a377e071" xmlns:ns4="07d05839-257a-4d0c-922a-f8483c3ab670" targetNamespace="http://schemas.microsoft.com/office/2006/metadata/properties" ma:root="true" ma:fieldsID="30cdfe91019772166a66e056abc9e5fd" ns2:_="" ns3:_="" ns4:_="">
    <xsd:import namespace="32bf085a-8c72-46fb-a8d1-a35b4ab27cc3"/>
    <xsd:import namespace="b7e78edb-ada0-43c0-bce4-1f52a377e071"/>
    <xsd:import namespace="07d05839-257a-4d0c-922a-f8483c3ab67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MediaServiceSearchProperties" minOccurs="0"/>
                <xsd:element ref="ns4:lcf76f155ced4ddcb4097134ff3c332f" minOccurs="0"/>
                <xsd:element ref="ns2:TaxCatchAll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f085a-8c72-46fb-a8d1-a35b4ab27cc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8a9b145-ffe8-4954-9a70-f45344cccbbb}" ma:internalName="TaxCatchAll" ma:showField="CatchAllData" ma:web="32bf085a-8c72-46fb-a8d1-a35b4ab27c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78edb-ada0-43c0-bce4-1f52a377e0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05839-257a-4d0c-922a-f8483c3ab670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0711c0e-4245-4ab7-b236-62d0b6835c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939124-4A28-4BBD-BE05-64899AAD6952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2bf085a-8c72-46fb-a8d1-a35b4ab27cc3"/>
    <ds:schemaRef ds:uri="07d05839-257a-4d0c-922a-f8483c3ab670"/>
    <ds:schemaRef ds:uri="b7e78edb-ada0-43c0-bce4-1f52a377e07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C5141B8-8E8A-486B-9746-818D76CC7D94}">
  <ds:schemaRefs>
    <ds:schemaRef ds:uri="http://schemas.microsoft.com/sharepoint/events"/>
    <ds:schemaRef ds:uri=""/>
  </ds:schemaRefs>
</ds:datastoreItem>
</file>

<file path=customXml/itemProps3.xml><?xml version="1.0" encoding="utf-8"?>
<ds:datastoreItem xmlns:ds="http://schemas.openxmlformats.org/officeDocument/2006/customXml" ds:itemID="{1BC833B4-3E69-416B-92F3-504C945B6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bf085a-8c72-46fb-a8d1-a35b4ab27cc3"/>
    <ds:schemaRef ds:uri="b7e78edb-ada0-43c0-bce4-1f52a377e071"/>
    <ds:schemaRef ds:uri="07d05839-257a-4d0c-922a-f8483c3ab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23CAA1-1203-45EC-9FE4-80CC410AA63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69ba0d5-02cb-4d2f-94fd-9212cc24b78c}" enabled="0" method="" siteId="{369ba0d5-02cb-4d2f-94fd-9212cc24b7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Base</vt:lpstr>
      <vt:lpstr>Opt Yr 1</vt:lpstr>
      <vt:lpstr>Opt Yr 2</vt:lpstr>
      <vt:lpstr>Opt Yr 3</vt:lpstr>
      <vt:lpstr>Opt Yr 4</vt:lpstr>
      <vt:lpstr>Base!Print_Area</vt:lpstr>
      <vt:lpstr>Base!Print_Titles</vt:lpstr>
    </vt:vector>
  </TitlesOfParts>
  <Company>U.S. Coast Guard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DoD Admin</dc:creator>
  <cp:lastModifiedBy>Pippen, Livia M CIV USCG D5 (USA)</cp:lastModifiedBy>
  <cp:lastPrinted>2026-01-30T15:29:20Z</cp:lastPrinted>
  <dcterms:created xsi:type="dcterms:W3CDTF">2021-07-28T14:19:51Z</dcterms:created>
  <dcterms:modified xsi:type="dcterms:W3CDTF">2026-01-30T15:31:01Z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0x0101003073739CA5C89C43BE8AADBA0DB39BC6</vt:lpwstr>
  </property>
  <property fmtid="{D5CDD505-2E9C-101B-9397-08002B2CF9AE}" pid="3" name="_dlc_DocIdItemGuid">
    <vt:lpwstr>36d9cd3d-5bc0-4839-b927-4d326bbca891</vt:lpwstr>
  </property>
</Properties>
</file>