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j-dm-01\765ABS-R\CONF\11. Contract Files\01. Future Projects\FA448626Q0013 Grounds Maintenance\Tab C - Solicitation\Attachments\"/>
    </mc:Choice>
  </mc:AlternateContent>
  <xr:revisionPtr revIDLastSave="0" documentId="13_ncr:1_{D8ED3BFD-5D88-4B58-B2F7-B836A04A3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e Period" sheetId="1" r:id="rId1"/>
    <sheet name="Option 1 " sheetId="24" r:id="rId2"/>
    <sheet name="Option 2 " sheetId="25" r:id="rId3"/>
    <sheet name="Option 3" sheetId="26" r:id="rId4"/>
    <sheet name="Option 4" sheetId="27" r:id="rId5"/>
    <sheet name="Totals" sheetId="30" r:id="rId6"/>
  </sheets>
  <definedNames>
    <definedName name="_xlnm.Print_Area" localSheetId="0">'Base Period'!$B$1:$I$48</definedName>
    <definedName name="_xlnm.Print_Area" localSheetId="1">'Option 1 '!$B$1:$I$48</definedName>
    <definedName name="_xlnm.Print_Area" localSheetId="2">'Option 2 '!$B$1:$I$47</definedName>
    <definedName name="_xlnm.Print_Area" localSheetId="3">'Option 3'!$B$1:$I$48</definedName>
    <definedName name="_xlnm.Print_Area" localSheetId="4">'Option 4'!$B$2:$I$47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7" l="1"/>
  <c r="I18" i="27"/>
  <c r="I19" i="27"/>
  <c r="I20" i="27"/>
  <c r="I21" i="27"/>
  <c r="I22" i="27"/>
  <c r="I23" i="27"/>
  <c r="I24" i="27"/>
  <c r="I25" i="27"/>
  <c r="I26" i="27"/>
  <c r="I16" i="27"/>
  <c r="I7" i="27"/>
  <c r="I8" i="27"/>
  <c r="I9" i="27"/>
  <c r="I10" i="27"/>
  <c r="I11" i="27"/>
  <c r="I12" i="27"/>
  <c r="I13" i="27"/>
  <c r="I6" i="27"/>
  <c r="I17" i="26"/>
  <c r="I18" i="26"/>
  <c r="I19" i="26"/>
  <c r="I20" i="26"/>
  <c r="I21" i="26"/>
  <c r="I22" i="26"/>
  <c r="I23" i="26"/>
  <c r="I24" i="26"/>
  <c r="I25" i="26"/>
  <c r="I26" i="26"/>
  <c r="I16" i="26"/>
  <c r="I7" i="26"/>
  <c r="I8" i="26"/>
  <c r="I9" i="26"/>
  <c r="I10" i="26"/>
  <c r="I11" i="26"/>
  <c r="I12" i="26"/>
  <c r="I13" i="26"/>
  <c r="I6" i="26"/>
  <c r="I17" i="25"/>
  <c r="I18" i="25"/>
  <c r="I19" i="25"/>
  <c r="I20" i="25"/>
  <c r="I21" i="25"/>
  <c r="I22" i="25"/>
  <c r="I23" i="25"/>
  <c r="I24" i="25"/>
  <c r="I25" i="25"/>
  <c r="I26" i="25"/>
  <c r="I16" i="25"/>
  <c r="I7" i="25"/>
  <c r="I8" i="25"/>
  <c r="I9" i="25"/>
  <c r="I10" i="25"/>
  <c r="I11" i="25"/>
  <c r="I12" i="25"/>
  <c r="I13" i="25"/>
  <c r="I6" i="25"/>
  <c r="I17" i="24"/>
  <c r="I18" i="24"/>
  <c r="I19" i="24"/>
  <c r="I20" i="24"/>
  <c r="I21" i="24"/>
  <c r="I22" i="24"/>
  <c r="I23" i="24"/>
  <c r="I24" i="24"/>
  <c r="I25" i="24"/>
  <c r="I26" i="24"/>
  <c r="I16" i="24"/>
  <c r="I7" i="24"/>
  <c r="I8" i="24"/>
  <c r="I9" i="24"/>
  <c r="I10" i="24"/>
  <c r="I11" i="24"/>
  <c r="I12" i="24"/>
  <c r="I13" i="24"/>
  <c r="I6" i="24"/>
  <c r="I17" i="1"/>
  <c r="I18" i="1"/>
  <c r="I19" i="1"/>
  <c r="I20" i="1"/>
  <c r="I21" i="1"/>
  <c r="I22" i="1"/>
  <c r="I23" i="1"/>
  <c r="I24" i="1"/>
  <c r="I36" i="1" s="1"/>
  <c r="I25" i="1"/>
  <c r="I26" i="1"/>
  <c r="I16" i="1"/>
  <c r="I7" i="1"/>
  <c r="I8" i="1"/>
  <c r="I9" i="1"/>
  <c r="I10" i="1"/>
  <c r="I11" i="1"/>
  <c r="I12" i="1"/>
  <c r="I13" i="1"/>
  <c r="I6" i="1"/>
  <c r="I28" i="1"/>
  <c r="I34" i="1"/>
  <c r="I35" i="27"/>
  <c r="I34" i="27"/>
  <c r="I33" i="27"/>
  <c r="I32" i="27"/>
  <c r="I31" i="27"/>
  <c r="I30" i="27"/>
  <c r="I29" i="27"/>
  <c r="I28" i="27"/>
  <c r="I27" i="27"/>
  <c r="I36" i="27" s="1"/>
  <c r="I29" i="26"/>
  <c r="I28" i="26"/>
  <c r="I27" i="26"/>
  <c r="I30" i="25"/>
  <c r="I29" i="25"/>
  <c r="I28" i="25"/>
  <c r="I27" i="25"/>
  <c r="I30" i="24"/>
  <c r="I28" i="24"/>
  <c r="I36" i="24" s="1"/>
  <c r="I27" i="24"/>
  <c r="I35" i="1"/>
  <c r="I27" i="1"/>
  <c r="I30" i="1"/>
  <c r="I31" i="1"/>
  <c r="I32" i="1"/>
  <c r="I33" i="1"/>
  <c r="I35" i="26" l="1"/>
  <c r="I36" i="25"/>
  <c r="I14" i="25"/>
  <c r="I14" i="24"/>
  <c r="I38" i="24" s="1"/>
  <c r="B3" i="30" s="1"/>
  <c r="C3" i="30" s="1"/>
  <c r="I14" i="27"/>
  <c r="I38" i="27" s="1"/>
  <c r="B6" i="30" s="1"/>
  <c r="I14" i="26"/>
  <c r="I14" i="1"/>
  <c r="I38" i="1" s="1"/>
  <c r="B2" i="30" s="1"/>
  <c r="B8" i="30" l="1"/>
  <c r="C8" i="30" s="1"/>
  <c r="C6" i="30"/>
  <c r="I37" i="26"/>
  <c r="B5" i="30" s="1"/>
  <c r="C5" i="30" s="1"/>
  <c r="I38" i="25"/>
  <c r="B4" i="30" s="1"/>
  <c r="C4" i="30" s="1"/>
  <c r="C2" i="30"/>
  <c r="B7" i="30" l="1"/>
  <c r="C7" i="30" s="1"/>
  <c r="B9" i="30" l="1"/>
  <c r="C9" i="30" s="1"/>
</calcChain>
</file>

<file path=xl/sharedStrings.xml><?xml version="1.0" encoding="utf-8"?>
<sst xmlns="http://schemas.openxmlformats.org/spreadsheetml/2006/main" count="400" uniqueCount="110">
  <si>
    <t>Price Eval</t>
  </si>
  <si>
    <t>CLIN</t>
  </si>
  <si>
    <t>Description</t>
  </si>
  <si>
    <t>Unit</t>
  </si>
  <si>
    <t>Estimated Quantity</t>
  </si>
  <si>
    <t>Unit Price
(/Unit /Month)</t>
  </si>
  <si>
    <t>EA</t>
  </si>
  <si>
    <t>1.1.7</t>
  </si>
  <si>
    <t xml:space="preserve">EMERGENCY TREE PRUNING </t>
  </si>
  <si>
    <t>TREE AND STUMP REMOVAL, LARGE</t>
  </si>
  <si>
    <t>TREE AND STUMP REMOVAL, MEDIUM</t>
  </si>
  <si>
    <t>TREE AND STUMP REMOVAL, SMALL</t>
  </si>
  <si>
    <t>TREE AND STUMP REMOVAL, SAPLING</t>
  </si>
  <si>
    <t>EMERGENCY TREE AND STUMP REMOVAL, LARGE</t>
  </si>
  <si>
    <t>EMERGENCY TREE AND STUMP REMOVAL, MEDIUM</t>
  </si>
  <si>
    <t>EMERGENCY TREE AND STUMP REMOVAL, SMALL</t>
  </si>
  <si>
    <t>SPECIAL CUTS</t>
  </si>
  <si>
    <t>PRUNE SHRUBS</t>
  </si>
  <si>
    <t>FERTILIZATION</t>
  </si>
  <si>
    <t>LAWN RENOVATION</t>
  </si>
  <si>
    <t>REMOVE DEBRIS / POLICE GROUNDS</t>
  </si>
  <si>
    <t>MAINTAIN VEGETATIVE, INERT BEDS AREAS</t>
  </si>
  <si>
    <t>PWS Reference(s)</t>
  </si>
  <si>
    <t>REGULAR SERVICES LINE ITEMS (IAW Section 1.1 - 1.5 of the PWS)</t>
  </si>
  <si>
    <t xml:space="preserve">MAINTAIN IMPROVED GROUNDS </t>
  </si>
  <si>
    <t xml:space="preserve">MAINTAIN SEMI-IMPROVED GROUNDS </t>
  </si>
  <si>
    <t xml:space="preserve">MAINTAIN UN-IMPROVED GROUNDS </t>
  </si>
  <si>
    <t>MAINTAIN IMPROVED GROUNDS</t>
  </si>
  <si>
    <t>1.1.6</t>
  </si>
  <si>
    <t>1.1.8</t>
  </si>
  <si>
    <t>1.2, 1.2.1, 1.2.2</t>
  </si>
  <si>
    <t>1.6.1</t>
  </si>
  <si>
    <t>1.6.1.3</t>
  </si>
  <si>
    <t>1.6.1.4</t>
  </si>
  <si>
    <t>1.6.1.5</t>
  </si>
  <si>
    <t>1.6.2</t>
  </si>
  <si>
    <t>TOTAL regular services line items</t>
  </si>
  <si>
    <t>1.1, 1.1.1- 1.1.3</t>
  </si>
  <si>
    <t>SPECIAL REQUIREMENTS SERVICES ON-CALL LINE ITEMS (IAW Section 1.6 of the PWS)</t>
  </si>
  <si>
    <t>Total special requirements line items</t>
  </si>
  <si>
    <t>LOT</t>
  </si>
  <si>
    <t>MO</t>
  </si>
  <si>
    <t>JOB</t>
  </si>
  <si>
    <t>PRUNE TREES, MEDIUM (TRUNK DIAMETER NTE 36")</t>
  </si>
  <si>
    <t>0002</t>
  </si>
  <si>
    <t>0006</t>
  </si>
  <si>
    <t>0008</t>
  </si>
  <si>
    <t>0010</t>
  </si>
  <si>
    <t>0011</t>
  </si>
  <si>
    <t>0012</t>
  </si>
  <si>
    <t>0016</t>
  </si>
  <si>
    <t>0017</t>
  </si>
  <si>
    <t>0021</t>
  </si>
  <si>
    <t>0023</t>
  </si>
  <si>
    <t>0024</t>
  </si>
  <si>
    <t>0025</t>
  </si>
  <si>
    <t>0026</t>
  </si>
  <si>
    <t>0033</t>
  </si>
  <si>
    <t>0027</t>
  </si>
  <si>
    <t>0028</t>
  </si>
  <si>
    <t>0029</t>
  </si>
  <si>
    <t>0030</t>
  </si>
  <si>
    <t>1.6.3</t>
  </si>
  <si>
    <t>EMERGENCY AND SPECIAL EVENTS</t>
  </si>
  <si>
    <t>0032</t>
  </si>
  <si>
    <t>1.1.4,1.1.5,1.5</t>
  </si>
  <si>
    <t>2002</t>
  </si>
  <si>
    <t>2006</t>
  </si>
  <si>
    <t>2008</t>
  </si>
  <si>
    <t>2010</t>
  </si>
  <si>
    <t>2011</t>
  </si>
  <si>
    <t>2012</t>
  </si>
  <si>
    <t>2016</t>
  </si>
  <si>
    <t>2017</t>
  </si>
  <si>
    <t>3002</t>
  </si>
  <si>
    <t>3006</t>
  </si>
  <si>
    <t>3008</t>
  </si>
  <si>
    <t>3010</t>
  </si>
  <si>
    <t>3011</t>
  </si>
  <si>
    <t>3012</t>
  </si>
  <si>
    <t>3016</t>
  </si>
  <si>
    <t>3017</t>
  </si>
  <si>
    <t>4002</t>
  </si>
  <si>
    <t>4006</t>
  </si>
  <si>
    <t>4008</t>
  </si>
  <si>
    <t>4010</t>
  </si>
  <si>
    <t>4011</t>
  </si>
  <si>
    <t>4012</t>
  </si>
  <si>
    <t>4016</t>
  </si>
  <si>
    <t>4017</t>
  </si>
  <si>
    <t xml:space="preserve">Grounds Maintenance (Base Period) 01 Feb 2027- 31 Jan 2028 </t>
  </si>
  <si>
    <t>Grounds Maintenance (Option Period 1) 01 Feb 2028- 31 Jan 2029</t>
  </si>
  <si>
    <t>PRICE PER BASE PERIOD TOTAL</t>
  </si>
  <si>
    <t>PRICE PER YEAR TOTAL</t>
  </si>
  <si>
    <t>Grounds Maintenance (Option Period 2) 01 Feb 2029- 31 Jan 2030</t>
  </si>
  <si>
    <t>Grounds Maintenance (Option Period 3) 01 Feb 2030- 31 Jan 2031</t>
  </si>
  <si>
    <t>Grounds Maintenance (Option Period 4) 01 Feb 2031- 31 Jan 2032</t>
  </si>
  <si>
    <t>Price per-Year</t>
  </si>
  <si>
    <t>Base Period</t>
  </si>
  <si>
    <t>Option 1</t>
  </si>
  <si>
    <t>Option 2</t>
  </si>
  <si>
    <t>Option 3</t>
  </si>
  <si>
    <t>Option 4</t>
  </si>
  <si>
    <t>Total Evaluated Price (TEP)</t>
  </si>
  <si>
    <t>Fiscal Year 27 Exchange Rate:</t>
  </si>
  <si>
    <t>50% of Option 4 (IAW RFO 52.217-8)</t>
  </si>
  <si>
    <t>Price (EUR €)</t>
  </si>
  <si>
    <t>Price (USD $)</t>
  </si>
  <si>
    <t>Total Evaluated Price (TEP + FAR 52.217-8)</t>
  </si>
  <si>
    <t>Contract Period /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</si>
</sst>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[$€-2]\ #,##0.00"/>
    <numFmt numFmtId="165" formatCode="&quot;$&quot;#,##0.00"/>
    <numFmt numFmtId="166" formatCode="#,##0.00\ [$€-1]"/>
    <numFmt numFmtId="167" formatCode="#,##0.000\ [$€-1]"/>
    <numFmt numFmtId="168" formatCode="#,##0.000000\ [$€-1]"/>
    <numFmt numFmtId="169" formatCode="#,##0.00\ [$€-1]_);[Red]\(#,##0.00\ [$€-1]\)"/>
    <numFmt numFmtId="170" formatCode="[$€-2]\ #,##0.0000"/>
    <numFmt numFmtId="171" formatCode="#0000"/>
    <numFmt numFmtId="172" formatCode="#00000"/>
    <numFmt numFmtId="173" formatCode="_([$€-2]\ * #,##0.00_);_([$€-2]\ * \(#,##0.00\);_([$€-2]\ * &quot;-&quot;??_);_(@_)"/>
    <numFmt numFmtId="174" formatCode="_([$$-409]* #,##0.00_);_([$$-409]* \(#,##0.00\);_([$$-409]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23"/>
      <name val="Calibri"/>
      <family val="2"/>
      <scheme val="minor"/>
    </font>
    <font>
      <b/>
      <sz val="10"/>
      <color indexed="23"/>
      <name val="Calibri"/>
      <family val="2"/>
      <scheme val="minor"/>
    </font>
    <font>
      <b/>
      <sz val="18"/>
      <name val="Calibri"/>
      <family val="2"/>
      <scheme val="minor"/>
    </font>
    <font>
      <sz val="18"/>
      <color indexed="23"/>
      <name val="Calibri"/>
      <family val="2"/>
      <scheme val="minor"/>
    </font>
    <font>
      <b/>
      <sz val="18"/>
      <color indexed="2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23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22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22"/>
      </bottom>
      <diagonal/>
    </border>
    <border>
      <left style="thick">
        <color indexed="23"/>
      </left>
      <right style="thick">
        <color indexed="23"/>
      </right>
      <top/>
      <bottom style="dashed">
        <color indexed="22"/>
      </bottom>
      <diagonal/>
    </border>
    <border>
      <left/>
      <right style="hair">
        <color indexed="64"/>
      </right>
      <top style="dashed">
        <color indexed="22"/>
      </top>
      <bottom/>
      <diagonal/>
    </border>
    <border>
      <left/>
      <right style="hair">
        <color indexed="64"/>
      </right>
      <top style="dashed">
        <color indexed="22"/>
      </top>
      <bottom style="dashed">
        <color indexed="22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hair">
        <color indexed="64"/>
      </left>
      <right/>
      <top style="dashed">
        <color indexed="22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ck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22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2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dashed">
        <color indexed="22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hair">
        <color indexed="23"/>
      </top>
      <bottom style="hair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hair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dashed">
        <color indexed="22"/>
      </bottom>
      <diagonal/>
    </border>
    <border>
      <left style="thick">
        <color theme="0" tint="-0.499984740745262"/>
      </left>
      <right style="thick">
        <color theme="0" tint="-0.499984740745262"/>
      </right>
      <top style="dashed">
        <color indexed="22"/>
      </top>
      <bottom style="hair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hair">
        <color indexed="64"/>
      </left>
      <right style="thick">
        <color theme="0" tint="-0.499984740745262"/>
      </right>
      <top/>
      <bottom style="dashed">
        <color indexed="22"/>
      </bottom>
      <diagonal/>
    </border>
    <border>
      <left style="hair">
        <color indexed="64"/>
      </left>
      <right style="thick">
        <color theme="0" tint="-0.499984740745262"/>
      </right>
      <top style="dashed">
        <color indexed="22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9">
    <xf numFmtId="0" fontId="0" fillId="0" borderId="0" xfId="0"/>
    <xf numFmtId="49" fontId="2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68" fontId="3" fillId="2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3" fontId="5" fillId="2" borderId="0" xfId="0" applyNumberFormat="1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9" fontId="6" fillId="2" borderId="0" xfId="0" applyNumberFormat="1" applyFont="1" applyFill="1" applyAlignment="1">
      <alignment horizontal="center" vertical="center" wrapText="1"/>
    </xf>
    <xf numFmtId="168" fontId="6" fillId="2" borderId="0" xfId="0" applyNumberFormat="1" applyFont="1" applyFill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wrapText="1"/>
    </xf>
    <xf numFmtId="4" fontId="9" fillId="2" borderId="4" xfId="0" applyNumberFormat="1" applyFont="1" applyFill="1" applyBorder="1" applyAlignment="1">
      <alignment horizontal="center" wrapText="1"/>
    </xf>
    <xf numFmtId="168" fontId="9" fillId="2" borderId="10" xfId="0" applyNumberFormat="1" applyFont="1" applyFill="1" applyBorder="1" applyAlignment="1">
      <alignment horizontal="center" wrapText="1"/>
    </xf>
    <xf numFmtId="4" fontId="10" fillId="2" borderId="0" xfId="0" applyNumberFormat="1" applyFont="1" applyFill="1" applyAlignment="1">
      <alignment horizontal="center" wrapText="1"/>
    </xf>
    <xf numFmtId="3" fontId="10" fillId="2" borderId="5" xfId="0" applyNumberFormat="1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170" fontId="3" fillId="6" borderId="1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171" fontId="3" fillId="2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68" fontId="3" fillId="2" borderId="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170" fontId="3" fillId="6" borderId="50" xfId="0" applyNumberFormat="1" applyFont="1" applyFill="1" applyBorder="1" applyAlignment="1">
      <alignment horizontal="center" vertical="center" wrapText="1"/>
    </xf>
    <xf numFmtId="166" fontId="3" fillId="2" borderId="0" xfId="0" applyNumberFormat="1" applyFont="1" applyFill="1" applyAlignment="1">
      <alignment vertical="center" wrapText="1"/>
    </xf>
    <xf numFmtId="49" fontId="2" fillId="0" borderId="6" xfId="0" applyNumberFormat="1" applyFont="1" applyBorder="1" applyAlignment="1">
      <alignment vertical="top" wrapText="1"/>
    </xf>
    <xf numFmtId="170" fontId="3" fillId="6" borderId="44" xfId="0" applyNumberFormat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vertical="top" wrapText="1"/>
    </xf>
    <xf numFmtId="1" fontId="3" fillId="2" borderId="9" xfId="0" applyNumberFormat="1" applyFont="1" applyFill="1" applyBorder="1" applyAlignment="1">
      <alignment horizontal="center" vertical="center" wrapText="1"/>
    </xf>
    <xf numFmtId="172" fontId="3" fillId="2" borderId="9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vertical="top" wrapText="1"/>
    </xf>
    <xf numFmtId="3" fontId="2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2" fillId="0" borderId="6" xfId="1" applyFont="1" applyFill="1" applyBorder="1" applyAlignment="1">
      <alignment vertical="center" wrapText="1"/>
    </xf>
    <xf numFmtId="3" fontId="2" fillId="0" borderId="25" xfId="0" applyNumberFormat="1" applyFont="1" applyBorder="1" applyAlignment="1">
      <alignment horizontal="center" vertical="center" wrapText="1"/>
    </xf>
    <xf numFmtId="168" fontId="3" fillId="2" borderId="45" xfId="0" applyNumberFormat="1" applyFont="1" applyFill="1" applyBorder="1" applyAlignment="1">
      <alignment horizontal="center" vertical="center" wrapText="1"/>
    </xf>
    <xf numFmtId="169" fontId="5" fillId="2" borderId="13" xfId="0" applyNumberFormat="1" applyFont="1" applyFill="1" applyBorder="1" applyAlignment="1">
      <alignment horizontal="righ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8" fontId="3" fillId="0" borderId="44" xfId="0" applyNumberFormat="1" applyFont="1" applyBorder="1" applyAlignment="1">
      <alignment horizontal="center" vertical="center" wrapText="1"/>
    </xf>
    <xf numFmtId="168" fontId="3" fillId="0" borderId="45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168" fontId="3" fillId="2" borderId="44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8" fontId="3" fillId="2" borderId="0" xfId="0" applyNumberFormat="1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right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center" vertical="center" wrapText="1"/>
    </xf>
    <xf numFmtId="49" fontId="5" fillId="3" borderId="1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vertical="justify" wrapText="1"/>
    </xf>
    <xf numFmtId="49" fontId="2" fillId="0" borderId="6" xfId="0" applyNumberFormat="1" applyFont="1" applyBorder="1" applyAlignment="1">
      <alignment vertical="justify" wrapText="1"/>
    </xf>
    <xf numFmtId="44" fontId="2" fillId="0" borderId="6" xfId="1" applyFont="1" applyFill="1" applyBorder="1" applyAlignment="1">
      <alignment vertical="justify" wrapText="1"/>
    </xf>
    <xf numFmtId="49" fontId="2" fillId="2" borderId="9" xfId="0" applyNumberFormat="1" applyFont="1" applyFill="1" applyBorder="1" applyAlignment="1">
      <alignment vertical="justify" wrapText="1"/>
    </xf>
    <xf numFmtId="168" fontId="3" fillId="2" borderId="47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72" fontId="3" fillId="2" borderId="16" xfId="0" applyNumberFormat="1" applyFont="1" applyFill="1" applyBorder="1" applyAlignment="1">
      <alignment horizontal="center" vertical="center" wrapText="1"/>
    </xf>
    <xf numFmtId="172" fontId="3" fillId="2" borderId="14" xfId="0" applyNumberFormat="1" applyFont="1" applyFill="1" applyBorder="1" applyAlignment="1">
      <alignment horizontal="center" vertical="center" wrapText="1"/>
    </xf>
    <xf numFmtId="168" fontId="3" fillId="2" borderId="4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168" fontId="3" fillId="0" borderId="47" xfId="0" applyNumberFormat="1" applyFont="1" applyBorder="1" applyAlignment="1">
      <alignment horizontal="center" vertical="center" wrapText="1"/>
    </xf>
    <xf numFmtId="167" fontId="3" fillId="0" borderId="47" xfId="0" applyNumberFormat="1" applyFont="1" applyBorder="1" applyAlignment="1">
      <alignment horizontal="center" vertical="center" wrapText="1"/>
    </xf>
    <xf numFmtId="167" fontId="3" fillId="2" borderId="44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167" fontId="3" fillId="2" borderId="45" xfId="0" applyNumberFormat="1" applyFont="1" applyFill="1" applyBorder="1" applyAlignment="1">
      <alignment horizontal="center" vertical="center" wrapText="1"/>
    </xf>
    <xf numFmtId="169" fontId="5" fillId="2" borderId="20" xfId="0" applyNumberFormat="1" applyFont="1" applyFill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70" fontId="3" fillId="6" borderId="51" xfId="0" applyNumberFormat="1" applyFont="1" applyFill="1" applyBorder="1" applyAlignment="1">
      <alignment horizontal="center" vertical="center" wrapText="1"/>
    </xf>
    <xf numFmtId="170" fontId="3" fillId="6" borderId="48" xfId="0" applyNumberFormat="1" applyFont="1" applyFill="1" applyBorder="1" applyAlignment="1" applyProtection="1">
      <alignment horizontal="center" vertical="center" wrapText="1"/>
      <protection locked="0"/>
    </xf>
    <xf numFmtId="168" fontId="3" fillId="2" borderId="48" xfId="0" applyNumberFormat="1" applyFont="1" applyFill="1" applyBorder="1" applyAlignment="1">
      <alignment horizontal="center" vertical="center" wrapText="1"/>
    </xf>
    <xf numFmtId="168" fontId="3" fillId="2" borderId="48" xfId="0" applyNumberFormat="1" applyFont="1" applyFill="1" applyBorder="1" applyAlignment="1" applyProtection="1">
      <alignment horizontal="center" vertical="center" wrapText="1"/>
      <protection locked="0"/>
    </xf>
    <xf numFmtId="168" fontId="3" fillId="0" borderId="49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168" fontId="3" fillId="2" borderId="46" xfId="0" applyNumberFormat="1" applyFont="1" applyFill="1" applyBorder="1" applyAlignment="1" applyProtection="1">
      <alignment horizontal="center" vertical="center" wrapText="1"/>
      <protection locked="0"/>
    </xf>
    <xf numFmtId="168" fontId="3" fillId="0" borderId="46" xfId="0" applyNumberFormat="1" applyFont="1" applyBorder="1" applyAlignment="1">
      <alignment horizontal="center" vertical="center" wrapText="1"/>
    </xf>
    <xf numFmtId="165" fontId="3" fillId="2" borderId="0" xfId="0" applyNumberFormat="1" applyFont="1" applyFill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2" fillId="0" borderId="53" xfId="0" applyFont="1" applyBorder="1"/>
    <xf numFmtId="0" fontId="12" fillId="0" borderId="53" xfId="0" applyFont="1" applyBorder="1" applyAlignment="1">
      <alignment horizontal="center"/>
    </xf>
    <xf numFmtId="0" fontId="3" fillId="0" borderId="0" xfId="0" applyFont="1"/>
    <xf numFmtId="173" fontId="11" fillId="0" borderId="54" xfId="0" applyNumberFormat="1" applyFont="1" applyBorder="1"/>
    <xf numFmtId="174" fontId="3" fillId="0" borderId="55" xfId="0" applyNumberFormat="1" applyFont="1" applyBorder="1"/>
    <xf numFmtId="0" fontId="12" fillId="0" borderId="56" xfId="0" applyFont="1" applyBorder="1"/>
    <xf numFmtId="173" fontId="11" fillId="0" borderId="52" xfId="0" applyNumberFormat="1" applyFont="1" applyBorder="1"/>
    <xf numFmtId="174" fontId="3" fillId="0" borderId="57" xfId="0" applyNumberFormat="1" applyFont="1" applyBorder="1"/>
    <xf numFmtId="0" fontId="12" fillId="0" borderId="58" xfId="0" applyFont="1" applyBorder="1"/>
    <xf numFmtId="173" fontId="11" fillId="0" borderId="59" xfId="0" applyNumberFormat="1" applyFont="1" applyBorder="1"/>
    <xf numFmtId="174" fontId="3" fillId="0" borderId="60" xfId="0" applyNumberFormat="1" applyFont="1" applyBorder="1"/>
    <xf numFmtId="0" fontId="11" fillId="4" borderId="61" xfId="0" applyFont="1" applyFill="1" applyBorder="1"/>
    <xf numFmtId="173" fontId="11" fillId="5" borderId="62" xfId="0" applyNumberFormat="1" applyFont="1" applyFill="1" applyBorder="1"/>
    <xf numFmtId="174" fontId="3" fillId="5" borderId="63" xfId="0" applyNumberFormat="1" applyFont="1" applyFill="1" applyBorder="1"/>
    <xf numFmtId="0" fontId="12" fillId="0" borderId="64" xfId="0" applyFont="1" applyBorder="1"/>
    <xf numFmtId="173" fontId="11" fillId="0" borderId="65" xfId="0" applyNumberFormat="1" applyFont="1" applyBorder="1"/>
    <xf numFmtId="174" fontId="3" fillId="0" borderId="66" xfId="0" applyNumberFormat="1" applyFont="1" applyBorder="1"/>
    <xf numFmtId="173" fontId="11" fillId="4" borderId="62" xfId="0" applyNumberFormat="1" applyFont="1" applyFill="1" applyBorder="1"/>
    <xf numFmtId="174" fontId="3" fillId="4" borderId="63" xfId="0" applyNumberFormat="1" applyFont="1" applyFill="1" applyBorder="1"/>
    <xf numFmtId="0" fontId="11" fillId="0" borderId="0" xfId="0" applyFont="1"/>
    <xf numFmtId="3" fontId="2" fillId="0" borderId="67" xfId="0" applyNumberFormat="1" applyFont="1" applyBorder="1" applyAlignment="1">
      <alignment horizontal="center" vertical="center" wrapText="1"/>
    </xf>
    <xf numFmtId="3" fontId="2" fillId="0" borderId="68" xfId="0" applyNumberFormat="1" applyFont="1" applyBorder="1" applyAlignment="1">
      <alignment horizontal="center" vertical="center" wrapText="1"/>
    </xf>
    <xf numFmtId="170" fontId="3" fillId="7" borderId="44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2" borderId="3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38" xfId="0" applyNumberFormat="1" applyFont="1" applyFill="1" applyBorder="1" applyAlignment="1">
      <alignment horizontal="center" vertical="center" wrapText="1"/>
    </xf>
    <xf numFmtId="49" fontId="10" fillId="3" borderId="41" xfId="0" applyNumberFormat="1" applyFont="1" applyFill="1" applyBorder="1" applyAlignment="1">
      <alignment horizontal="center" vertical="center" wrapText="1"/>
    </xf>
    <xf numFmtId="49" fontId="10" fillId="3" borderId="42" xfId="0" applyNumberFormat="1" applyFont="1" applyFill="1" applyBorder="1" applyAlignment="1">
      <alignment horizontal="center" vertical="center" wrapText="1"/>
    </xf>
    <xf numFmtId="49" fontId="10" fillId="3" borderId="43" xfId="0" applyNumberFormat="1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34" xfId="0" applyNumberFormat="1" applyFont="1" applyFill="1" applyBorder="1" applyAlignment="1">
      <alignment horizontal="center" vertical="center" wrapText="1"/>
    </xf>
    <xf numFmtId="49" fontId="6" fillId="2" borderId="35" xfId="0" applyNumberFormat="1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47"/>
  <sheetViews>
    <sheetView tabSelected="1" view="pageLayout" zoomScaleNormal="75" workbookViewId="0">
      <selection activeCell="B8" sqref="B8"/>
    </sheetView>
  </sheetViews>
  <sheetFormatPr defaultColWidth="9.140625" defaultRowHeight="12.75" x14ac:dyDescent="0.2"/>
  <cols>
    <col min="1" max="1" width="0.85546875" style="2" customWidth="1"/>
    <col min="2" max="2" width="6.5703125" style="1" bestFit="1" customWidth="1"/>
    <col min="3" max="3" width="13.28515625" style="2" bestFit="1" customWidth="1"/>
    <col min="4" max="4" width="49.140625" style="3" customWidth="1"/>
    <col min="5" max="5" width="5.140625" style="4" bestFit="1" customWidth="1"/>
    <col min="6" max="6" width="10.5703125" style="5" bestFit="1" customWidth="1"/>
    <col min="7" max="7" width="14.7109375" style="6" bestFit="1" customWidth="1"/>
    <col min="8" max="8" width="0.85546875" style="7" customWidth="1"/>
    <col min="9" max="9" width="16.7109375" style="8" customWidth="1"/>
    <col min="10" max="10" width="0.85546875" style="2" customWidth="1"/>
    <col min="11" max="11" width="16.5703125" style="2" customWidth="1"/>
    <col min="12" max="16384" width="9.140625" style="2"/>
  </cols>
  <sheetData>
    <row r="1" spans="2:11" ht="4.5" customHeight="1" thickBot="1" x14ac:dyDescent="0.25"/>
    <row r="2" spans="2:11" s="11" customFormat="1" ht="27" customHeight="1" thickTop="1" thickBot="1" x14ac:dyDescent="0.25">
      <c r="B2" s="141" t="s">
        <v>90</v>
      </c>
      <c r="C2" s="142"/>
      <c r="D2" s="142"/>
      <c r="E2" s="142"/>
      <c r="F2" s="142"/>
      <c r="G2" s="143"/>
      <c r="H2" s="9"/>
      <c r="I2" s="10" t="s">
        <v>0</v>
      </c>
    </row>
    <row r="3" spans="2:11" s="11" customFormat="1" ht="4.5" customHeight="1" thickTop="1" x14ac:dyDescent="0.2">
      <c r="B3" s="12"/>
      <c r="C3" s="12"/>
      <c r="D3" s="12"/>
      <c r="E3" s="12"/>
      <c r="F3" s="12"/>
      <c r="G3" s="13"/>
      <c r="H3" s="9"/>
      <c r="I3" s="14"/>
    </row>
    <row r="4" spans="2:11" s="20" customFormat="1" ht="61.5" customHeight="1" x14ac:dyDescent="0.25">
      <c r="B4" s="15" t="s">
        <v>1</v>
      </c>
      <c r="C4" s="16" t="s">
        <v>22</v>
      </c>
      <c r="D4" s="16" t="s">
        <v>2</v>
      </c>
      <c r="E4" s="16" t="s">
        <v>3</v>
      </c>
      <c r="F4" s="16" t="s">
        <v>4</v>
      </c>
      <c r="G4" s="17" t="s">
        <v>5</v>
      </c>
      <c r="H4" s="18"/>
      <c r="I4" s="19" t="s">
        <v>97</v>
      </c>
    </row>
    <row r="5" spans="2:11" s="11" customFormat="1" x14ac:dyDescent="0.2">
      <c r="B5" s="144" t="s">
        <v>23</v>
      </c>
      <c r="C5" s="145"/>
      <c r="D5" s="145"/>
      <c r="E5" s="145"/>
      <c r="F5" s="145"/>
      <c r="G5" s="146"/>
      <c r="H5" s="21"/>
      <c r="I5" s="22"/>
    </row>
    <row r="6" spans="2:11" s="11" customFormat="1" x14ac:dyDescent="0.2">
      <c r="B6" s="23" t="s">
        <v>44</v>
      </c>
      <c r="C6" s="24" t="s">
        <v>37</v>
      </c>
      <c r="D6" s="25" t="s">
        <v>24</v>
      </c>
      <c r="E6" s="26" t="s">
        <v>41</v>
      </c>
      <c r="F6" s="27">
        <v>12</v>
      </c>
      <c r="G6" s="28"/>
      <c r="H6" s="29"/>
      <c r="I6" s="30">
        <f>F6*G6</f>
        <v>0</v>
      </c>
    </row>
    <row r="7" spans="2:11" s="11" customFormat="1" x14ac:dyDescent="0.2">
      <c r="B7" s="33" t="s">
        <v>45</v>
      </c>
      <c r="C7" s="34" t="s">
        <v>65</v>
      </c>
      <c r="D7" s="31" t="s">
        <v>20</v>
      </c>
      <c r="E7" s="26" t="s">
        <v>41</v>
      </c>
      <c r="F7" s="32">
        <v>12</v>
      </c>
      <c r="G7" s="28"/>
      <c r="H7" s="29"/>
      <c r="I7" s="30">
        <f t="shared" ref="I7:I13" si="0">F7*G7</f>
        <v>0</v>
      </c>
    </row>
    <row r="8" spans="2:11" s="11" customFormat="1" x14ac:dyDescent="0.2">
      <c r="B8" s="33" t="s">
        <v>46</v>
      </c>
      <c r="C8" s="34" t="s">
        <v>28</v>
      </c>
      <c r="D8" s="31" t="s">
        <v>18</v>
      </c>
      <c r="E8" s="26" t="s">
        <v>6</v>
      </c>
      <c r="F8" s="32">
        <v>1</v>
      </c>
      <c r="G8" s="28"/>
      <c r="H8" s="29"/>
      <c r="I8" s="30">
        <f t="shared" si="0"/>
        <v>0</v>
      </c>
    </row>
    <row r="9" spans="2:11" s="11" customFormat="1" x14ac:dyDescent="0.2">
      <c r="B9" s="33" t="s">
        <v>47</v>
      </c>
      <c r="C9" s="34" t="s">
        <v>7</v>
      </c>
      <c r="D9" s="31" t="s">
        <v>19</v>
      </c>
      <c r="E9" s="26" t="s">
        <v>42</v>
      </c>
      <c r="F9" s="32">
        <v>1</v>
      </c>
      <c r="G9" s="28"/>
      <c r="H9" s="29"/>
      <c r="I9" s="30">
        <f t="shared" si="0"/>
        <v>0</v>
      </c>
    </row>
    <row r="10" spans="2:11" s="11" customFormat="1" x14ac:dyDescent="0.2">
      <c r="B10" s="35" t="s">
        <v>48</v>
      </c>
      <c r="C10" s="36" t="s">
        <v>29</v>
      </c>
      <c r="D10" s="25" t="s">
        <v>17</v>
      </c>
      <c r="E10" s="26" t="s">
        <v>41</v>
      </c>
      <c r="F10" s="37">
        <v>2</v>
      </c>
      <c r="G10" s="28"/>
      <c r="H10" s="29"/>
      <c r="I10" s="30">
        <f t="shared" si="0"/>
        <v>0</v>
      </c>
    </row>
    <row r="11" spans="2:11" s="11" customFormat="1" x14ac:dyDescent="0.2">
      <c r="B11" s="35" t="s">
        <v>49</v>
      </c>
      <c r="C11" s="38" t="s">
        <v>30</v>
      </c>
      <c r="D11" s="31" t="s">
        <v>25</v>
      </c>
      <c r="E11" s="26" t="s">
        <v>41</v>
      </c>
      <c r="F11" s="37">
        <v>12</v>
      </c>
      <c r="G11" s="28"/>
      <c r="H11" s="29"/>
      <c r="I11" s="30">
        <f t="shared" si="0"/>
        <v>0</v>
      </c>
    </row>
    <row r="12" spans="2:11" s="11" customFormat="1" ht="13.5" customHeight="1" x14ac:dyDescent="0.2">
      <c r="B12" s="35" t="s">
        <v>50</v>
      </c>
      <c r="C12" s="38">
        <v>1.3</v>
      </c>
      <c r="D12" s="31" t="s">
        <v>26</v>
      </c>
      <c r="E12" s="26" t="s">
        <v>41</v>
      </c>
      <c r="F12" s="37">
        <v>1</v>
      </c>
      <c r="G12" s="28"/>
      <c r="H12" s="29"/>
      <c r="I12" s="30">
        <f t="shared" si="0"/>
        <v>0</v>
      </c>
    </row>
    <row r="13" spans="2:11" s="11" customFormat="1" x14ac:dyDescent="0.2">
      <c r="B13" s="35" t="s">
        <v>51</v>
      </c>
      <c r="C13" s="38">
        <v>1.4</v>
      </c>
      <c r="D13" s="39" t="s">
        <v>21</v>
      </c>
      <c r="E13" s="26" t="s">
        <v>41</v>
      </c>
      <c r="F13" s="37">
        <v>12</v>
      </c>
      <c r="G13" s="28"/>
      <c r="H13" s="29"/>
      <c r="I13" s="30">
        <f t="shared" si="0"/>
        <v>0</v>
      </c>
    </row>
    <row r="14" spans="2:11" s="11" customFormat="1" ht="15" customHeight="1" x14ac:dyDescent="0.2">
      <c r="B14" s="154" t="s">
        <v>36</v>
      </c>
      <c r="C14" s="154"/>
      <c r="D14" s="154"/>
      <c r="E14" s="40"/>
      <c r="F14" s="41"/>
      <c r="G14" s="42"/>
      <c r="H14" s="29"/>
      <c r="I14" s="30">
        <f>SUM(I6:I13)</f>
        <v>0</v>
      </c>
    </row>
    <row r="15" spans="2:11" s="11" customFormat="1" ht="13.5" thickBot="1" x14ac:dyDescent="0.25">
      <c r="B15" s="144" t="s">
        <v>38</v>
      </c>
      <c r="C15" s="145"/>
      <c r="D15" s="145"/>
      <c r="E15" s="145"/>
      <c r="F15" s="145"/>
      <c r="G15" s="147"/>
      <c r="H15" s="21"/>
      <c r="I15" s="84"/>
    </row>
    <row r="16" spans="2:11" s="11" customFormat="1" ht="13.5" customHeight="1" thickTop="1" x14ac:dyDescent="0.2">
      <c r="B16" s="33" t="s">
        <v>52</v>
      </c>
      <c r="C16" s="34" t="s">
        <v>31</v>
      </c>
      <c r="D16" s="85" t="s">
        <v>43</v>
      </c>
      <c r="E16" s="34" t="s">
        <v>6</v>
      </c>
      <c r="F16" s="32">
        <v>75</v>
      </c>
      <c r="G16" s="45"/>
      <c r="H16" s="21"/>
      <c r="I16" s="30">
        <f>F16*G16</f>
        <v>0</v>
      </c>
      <c r="K16" s="46"/>
    </row>
    <row r="17" spans="2:11" s="11" customFormat="1" ht="13.5" customHeight="1" x14ac:dyDescent="0.2">
      <c r="B17" s="33" t="s">
        <v>53</v>
      </c>
      <c r="C17" s="34" t="s">
        <v>32</v>
      </c>
      <c r="D17" s="86" t="s">
        <v>8</v>
      </c>
      <c r="E17" s="44" t="s">
        <v>6</v>
      </c>
      <c r="F17" s="32">
        <v>5</v>
      </c>
      <c r="G17" s="48"/>
      <c r="H17" s="21"/>
      <c r="I17" s="30">
        <f t="shared" ref="I17:I26" si="1">F17*G17</f>
        <v>0</v>
      </c>
      <c r="K17" s="46"/>
    </row>
    <row r="18" spans="2:11" s="11" customFormat="1" x14ac:dyDescent="0.2">
      <c r="B18" s="33" t="s">
        <v>54</v>
      </c>
      <c r="C18" s="34" t="s">
        <v>33</v>
      </c>
      <c r="D18" s="87" t="s">
        <v>9</v>
      </c>
      <c r="E18" s="44" t="s">
        <v>6</v>
      </c>
      <c r="F18" s="32">
        <v>2</v>
      </c>
      <c r="G18" s="48"/>
      <c r="H18" s="29"/>
      <c r="I18" s="30">
        <f t="shared" si="1"/>
        <v>0</v>
      </c>
    </row>
    <row r="19" spans="2:11" s="11" customFormat="1" x14ac:dyDescent="0.2">
      <c r="B19" s="33" t="s">
        <v>55</v>
      </c>
      <c r="C19" s="34" t="s">
        <v>33</v>
      </c>
      <c r="D19" s="87" t="s">
        <v>10</v>
      </c>
      <c r="E19" s="44" t="s">
        <v>6</v>
      </c>
      <c r="F19" s="32">
        <v>3</v>
      </c>
      <c r="G19" s="48"/>
      <c r="H19" s="29"/>
      <c r="I19" s="30">
        <f t="shared" si="1"/>
        <v>0</v>
      </c>
    </row>
    <row r="20" spans="2:11" s="11" customFormat="1" ht="13.5" customHeight="1" x14ac:dyDescent="0.2">
      <c r="B20" s="33" t="s">
        <v>56</v>
      </c>
      <c r="C20" s="34" t="s">
        <v>33</v>
      </c>
      <c r="D20" s="87" t="s">
        <v>11</v>
      </c>
      <c r="E20" s="44" t="s">
        <v>6</v>
      </c>
      <c r="F20" s="32">
        <v>5</v>
      </c>
      <c r="G20" s="48"/>
      <c r="H20" s="29"/>
      <c r="I20" s="30">
        <f t="shared" si="1"/>
        <v>0</v>
      </c>
    </row>
    <row r="21" spans="2:11" s="11" customFormat="1" ht="13.5" customHeight="1" x14ac:dyDescent="0.2">
      <c r="B21" s="33" t="s">
        <v>57</v>
      </c>
      <c r="C21" s="34" t="s">
        <v>33</v>
      </c>
      <c r="D21" s="87" t="s">
        <v>12</v>
      </c>
      <c r="E21" s="44" t="s">
        <v>6</v>
      </c>
      <c r="F21" s="32">
        <v>15</v>
      </c>
      <c r="G21" s="48"/>
      <c r="H21" s="29"/>
      <c r="I21" s="30">
        <f t="shared" si="1"/>
        <v>0</v>
      </c>
    </row>
    <row r="22" spans="2:11" s="11" customFormat="1" ht="13.5" customHeight="1" x14ac:dyDescent="0.2">
      <c r="B22" s="33" t="s">
        <v>58</v>
      </c>
      <c r="C22" s="34" t="s">
        <v>34</v>
      </c>
      <c r="D22" s="87" t="s">
        <v>13</v>
      </c>
      <c r="E22" s="44" t="s">
        <v>6</v>
      </c>
      <c r="F22" s="32">
        <v>1</v>
      </c>
      <c r="G22" s="48"/>
      <c r="H22" s="29"/>
      <c r="I22" s="30">
        <f t="shared" si="1"/>
        <v>0</v>
      </c>
    </row>
    <row r="23" spans="2:11" s="11" customFormat="1" ht="13.5" customHeight="1" x14ac:dyDescent="0.2">
      <c r="B23" s="33" t="s">
        <v>59</v>
      </c>
      <c r="C23" s="34" t="s">
        <v>34</v>
      </c>
      <c r="D23" s="49" t="s">
        <v>14</v>
      </c>
      <c r="E23" s="44" t="s">
        <v>6</v>
      </c>
      <c r="F23" s="32">
        <v>1</v>
      </c>
      <c r="G23" s="48"/>
      <c r="H23" s="29"/>
      <c r="I23" s="30">
        <f t="shared" si="1"/>
        <v>0</v>
      </c>
    </row>
    <row r="24" spans="2:11" s="11" customFormat="1" x14ac:dyDescent="0.2">
      <c r="B24" s="33" t="s">
        <v>60</v>
      </c>
      <c r="C24" s="34" t="s">
        <v>34</v>
      </c>
      <c r="D24" s="87" t="s">
        <v>15</v>
      </c>
      <c r="E24" s="44" t="s">
        <v>6</v>
      </c>
      <c r="F24" s="32">
        <v>1</v>
      </c>
      <c r="G24" s="48"/>
      <c r="H24" s="29"/>
      <c r="I24" s="30">
        <f t="shared" si="1"/>
        <v>0</v>
      </c>
    </row>
    <row r="25" spans="2:11" s="11" customFormat="1" x14ac:dyDescent="0.2">
      <c r="B25" s="35" t="s">
        <v>61</v>
      </c>
      <c r="C25" s="51" t="s">
        <v>62</v>
      </c>
      <c r="D25" s="88" t="s">
        <v>16</v>
      </c>
      <c r="E25" s="38" t="s">
        <v>40</v>
      </c>
      <c r="F25" s="134">
        <v>1</v>
      </c>
      <c r="G25" s="48"/>
      <c r="H25" s="54"/>
      <c r="I25" s="30">
        <f t="shared" si="1"/>
        <v>0</v>
      </c>
    </row>
    <row r="26" spans="2:11" s="11" customFormat="1" x14ac:dyDescent="0.2">
      <c r="B26" s="33" t="s">
        <v>64</v>
      </c>
      <c r="C26" s="34" t="s">
        <v>35</v>
      </c>
      <c r="D26" s="55" t="s">
        <v>63</v>
      </c>
      <c r="E26" s="44" t="s">
        <v>40</v>
      </c>
      <c r="F26" s="108">
        <v>1</v>
      </c>
      <c r="G26" s="48"/>
      <c r="H26" s="54"/>
      <c r="I26" s="30">
        <f t="shared" si="1"/>
        <v>0</v>
      </c>
    </row>
    <row r="27" spans="2:11" s="11" customFormat="1" x14ac:dyDescent="0.2">
      <c r="B27" s="34"/>
      <c r="C27" s="34"/>
      <c r="D27" s="55"/>
      <c r="E27" s="44"/>
      <c r="F27" s="32"/>
      <c r="G27" s="89"/>
      <c r="H27" s="90"/>
      <c r="I27" s="58" t="str">
        <f>IF(F27="","",F27*G27)</f>
        <v/>
      </c>
    </row>
    <row r="28" spans="2:11" s="11" customFormat="1" ht="12.75" customHeight="1" x14ac:dyDescent="0.2">
      <c r="B28" s="91"/>
      <c r="C28" s="92"/>
      <c r="D28" s="61"/>
      <c r="E28" s="38"/>
      <c r="F28" s="37"/>
      <c r="G28" s="93"/>
      <c r="H28" s="90"/>
      <c r="I28" s="58" t="str">
        <f>IF(F28="","",F28*G28)</f>
        <v/>
      </c>
    </row>
    <row r="29" spans="2:11" s="11" customFormat="1" x14ac:dyDescent="0.2">
      <c r="B29" s="94"/>
      <c r="C29" s="63"/>
      <c r="D29" s="61"/>
      <c r="E29" s="38"/>
      <c r="F29" s="37"/>
      <c r="G29" s="93"/>
      <c r="H29" s="90"/>
      <c r="I29" s="58"/>
    </row>
    <row r="30" spans="2:11" s="11" customFormat="1" x14ac:dyDescent="0.2">
      <c r="B30" s="95"/>
      <c r="C30" s="65"/>
      <c r="D30" s="25"/>
      <c r="E30" s="72"/>
      <c r="F30" s="32"/>
      <c r="G30" s="96"/>
      <c r="H30" s="90"/>
      <c r="I30" s="58" t="str">
        <f t="shared" ref="I30:I35" si="2">IF(F30="","",F30*G30)</f>
        <v/>
      </c>
    </row>
    <row r="31" spans="2:11" s="11" customFormat="1" x14ac:dyDescent="0.2">
      <c r="B31" s="95"/>
      <c r="C31" s="65"/>
      <c r="D31" s="25"/>
      <c r="E31" s="44"/>
      <c r="F31" s="32"/>
      <c r="G31" s="97"/>
      <c r="H31" s="90"/>
      <c r="I31" s="58" t="str">
        <f t="shared" si="2"/>
        <v/>
      </c>
    </row>
    <row r="32" spans="2:11" s="11" customFormat="1" x14ac:dyDescent="0.2">
      <c r="B32" s="95"/>
      <c r="C32" s="65"/>
      <c r="D32" s="25"/>
      <c r="E32" s="44"/>
      <c r="F32" s="32"/>
      <c r="G32" s="96"/>
      <c r="H32" s="90"/>
      <c r="I32" s="58" t="str">
        <f t="shared" si="2"/>
        <v/>
      </c>
    </row>
    <row r="33" spans="2:9" s="11" customFormat="1" x14ac:dyDescent="0.2">
      <c r="B33" s="94"/>
      <c r="C33" s="68"/>
      <c r="D33" s="25"/>
      <c r="E33" s="44"/>
      <c r="F33" s="32"/>
      <c r="G33" s="98"/>
      <c r="H33" s="29"/>
      <c r="I33" s="58" t="str">
        <f t="shared" si="2"/>
        <v/>
      </c>
    </row>
    <row r="34" spans="2:9" s="11" customFormat="1" x14ac:dyDescent="0.2">
      <c r="B34" s="94"/>
      <c r="C34" s="68"/>
      <c r="D34" s="25"/>
      <c r="E34" s="44"/>
      <c r="F34" s="69"/>
      <c r="G34" s="98"/>
      <c r="H34" s="29"/>
      <c r="I34" s="58" t="str">
        <f t="shared" si="2"/>
        <v/>
      </c>
    </row>
    <row r="35" spans="2:9" s="11" customFormat="1" ht="17.25" customHeight="1" thickBot="1" x14ac:dyDescent="0.25">
      <c r="B35" s="99"/>
      <c r="C35" s="63"/>
      <c r="D35" s="39"/>
      <c r="E35" s="72"/>
      <c r="F35" s="73"/>
      <c r="G35" s="100"/>
      <c r="H35" s="29"/>
      <c r="I35" s="101" t="str">
        <f t="shared" si="2"/>
        <v/>
      </c>
    </row>
    <row r="36" spans="2:9" s="11" customFormat="1" ht="27" customHeight="1" thickTop="1" thickBot="1" x14ac:dyDescent="0.25">
      <c r="B36" s="151" t="s">
        <v>39</v>
      </c>
      <c r="C36" s="152"/>
      <c r="D36" s="152"/>
      <c r="E36" s="152"/>
      <c r="F36" s="152"/>
      <c r="G36" s="153"/>
      <c r="H36" s="29"/>
      <c r="I36" s="102">
        <f>SUM(I16:I35)</f>
        <v>0</v>
      </c>
    </row>
    <row r="37" spans="2:9" s="11" customFormat="1" ht="9.75" customHeight="1" thickBot="1" x14ac:dyDescent="0.25">
      <c r="B37" s="75"/>
      <c r="D37" s="76"/>
      <c r="E37" s="77"/>
      <c r="F37" s="78"/>
      <c r="G37" s="79"/>
      <c r="H37" s="29"/>
      <c r="I37" s="80"/>
    </row>
    <row r="38" spans="2:9" s="11" customFormat="1" ht="18.75" customHeight="1" thickTop="1" thickBot="1" x14ac:dyDescent="0.25">
      <c r="B38" s="148" t="s">
        <v>92</v>
      </c>
      <c r="C38" s="149"/>
      <c r="D38" s="149"/>
      <c r="E38" s="149"/>
      <c r="F38" s="149"/>
      <c r="G38" s="150"/>
      <c r="H38" s="81"/>
      <c r="I38" s="82">
        <f>I14+I36</f>
        <v>0</v>
      </c>
    </row>
    <row r="39" spans="2:9" s="11" customFormat="1" ht="3.75" customHeight="1" thickTop="1" x14ac:dyDescent="0.2">
      <c r="B39" s="75"/>
      <c r="D39" s="76"/>
      <c r="E39" s="77"/>
      <c r="F39" s="78"/>
      <c r="G39" s="79"/>
      <c r="H39" s="29"/>
      <c r="I39" s="83"/>
    </row>
    <row r="40" spans="2:9" ht="28.9" customHeight="1" x14ac:dyDescent="0.2">
      <c r="B40" s="138"/>
      <c r="C40" s="139"/>
      <c r="D40" s="139"/>
      <c r="E40" s="139"/>
      <c r="F40" s="139"/>
      <c r="G40" s="139"/>
      <c r="H40" s="139"/>
      <c r="I40" s="140"/>
    </row>
    <row r="41" spans="2:9" ht="4.5" customHeight="1" x14ac:dyDescent="0.2"/>
    <row r="42" spans="2:9" ht="3" customHeight="1" x14ac:dyDescent="0.2"/>
    <row r="45" spans="2:9" x14ac:dyDescent="0.2">
      <c r="B45" s="136"/>
      <c r="C45" s="137"/>
      <c r="D45" s="137"/>
      <c r="E45" s="137"/>
      <c r="F45" s="137"/>
      <c r="G45" s="137"/>
      <c r="H45" s="137"/>
      <c r="I45" s="137"/>
    </row>
    <row r="46" spans="2:9" x14ac:dyDescent="0.2">
      <c r="B46" s="137"/>
      <c r="C46" s="137"/>
      <c r="D46" s="137"/>
      <c r="E46" s="137"/>
      <c r="F46" s="137"/>
      <c r="G46" s="137"/>
      <c r="H46" s="137"/>
      <c r="I46" s="137"/>
    </row>
    <row r="47" spans="2:9" ht="25.9" customHeight="1" x14ac:dyDescent="0.2">
      <c r="B47" s="137"/>
      <c r="C47" s="137"/>
      <c r="D47" s="137"/>
      <c r="E47" s="137"/>
      <c r="F47" s="137"/>
      <c r="G47" s="137"/>
      <c r="H47" s="137"/>
      <c r="I47" s="137"/>
    </row>
  </sheetData>
  <mergeCells count="8">
    <mergeCell ref="B45:I47"/>
    <mergeCell ref="B40:I40"/>
    <mergeCell ref="B2:G2"/>
    <mergeCell ref="B5:G5"/>
    <mergeCell ref="B15:G15"/>
    <mergeCell ref="B38:G38"/>
    <mergeCell ref="B36:G36"/>
    <mergeCell ref="B14:D14"/>
  </mergeCells>
  <phoneticPr fontId="0" type="noConversion"/>
  <printOptions horizontalCentered="1"/>
  <pageMargins left="0.5" right="0.5" top="0.5" bottom="0.5" header="0" footer="0"/>
  <pageSetup scale="82" orientation="landscape" r:id="rId1"/>
  <headerFooter alignWithMargins="0"/>
  <cellWatches>
    <cellWatch r="E32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47"/>
  <sheetViews>
    <sheetView view="pageLayout" topLeftCell="A4" zoomScaleNormal="75" workbookViewId="0">
      <selection activeCell="C8" sqref="C8"/>
    </sheetView>
  </sheetViews>
  <sheetFormatPr defaultColWidth="9.140625" defaultRowHeight="12.75" x14ac:dyDescent="0.2"/>
  <cols>
    <col min="1" max="1" width="0.85546875" style="2" customWidth="1"/>
    <col min="2" max="2" width="6.5703125" style="1" bestFit="1" customWidth="1"/>
    <col min="3" max="3" width="13.28515625" style="2" bestFit="1" customWidth="1"/>
    <col min="4" max="4" width="49.42578125" style="3" customWidth="1"/>
    <col min="5" max="5" width="5.140625" style="4" bestFit="1" customWidth="1"/>
    <col min="6" max="6" width="10.5703125" style="5" bestFit="1" customWidth="1"/>
    <col min="7" max="7" width="14.7109375" style="6" bestFit="1" customWidth="1"/>
    <col min="8" max="8" width="0.85546875" style="7" customWidth="1"/>
    <col min="9" max="9" width="16.7109375" style="8" customWidth="1"/>
    <col min="10" max="10" width="0.85546875" style="2" customWidth="1"/>
    <col min="11" max="11" width="16.5703125" style="2" customWidth="1"/>
    <col min="12" max="16384" width="9.140625" style="2"/>
  </cols>
  <sheetData>
    <row r="1" spans="2:11" ht="4.5" customHeight="1" thickBot="1" x14ac:dyDescent="0.25"/>
    <row r="2" spans="2:11" s="11" customFormat="1" ht="24.75" thickTop="1" thickBot="1" x14ac:dyDescent="0.25">
      <c r="B2" s="155" t="s">
        <v>91</v>
      </c>
      <c r="C2" s="156"/>
      <c r="D2" s="156"/>
      <c r="E2" s="156"/>
      <c r="F2" s="156"/>
      <c r="G2" s="157"/>
      <c r="H2" s="9"/>
      <c r="I2" s="10" t="s">
        <v>0</v>
      </c>
    </row>
    <row r="3" spans="2:11" s="11" customFormat="1" ht="4.5" customHeight="1" thickTop="1" x14ac:dyDescent="0.2">
      <c r="B3" s="12"/>
      <c r="C3" s="12"/>
      <c r="D3" s="12"/>
      <c r="E3" s="12"/>
      <c r="F3" s="12"/>
      <c r="G3" s="13"/>
      <c r="H3" s="9"/>
      <c r="I3" s="14"/>
    </row>
    <row r="4" spans="2:11" s="20" customFormat="1" ht="61.5" customHeight="1" x14ac:dyDescent="0.25">
      <c r="B4" s="15" t="s">
        <v>1</v>
      </c>
      <c r="C4" s="16" t="s">
        <v>22</v>
      </c>
      <c r="D4" s="16" t="s">
        <v>2</v>
      </c>
      <c r="E4" s="16" t="s">
        <v>3</v>
      </c>
      <c r="F4" s="16" t="s">
        <v>4</v>
      </c>
      <c r="G4" s="17" t="s">
        <v>5</v>
      </c>
      <c r="H4" s="18"/>
      <c r="I4" s="19" t="s">
        <v>97</v>
      </c>
    </row>
    <row r="5" spans="2:11" s="11" customFormat="1" ht="12.75" customHeight="1" x14ac:dyDescent="0.2">
      <c r="B5" s="144" t="s">
        <v>23</v>
      </c>
      <c r="C5" s="145"/>
      <c r="D5" s="145"/>
      <c r="E5" s="145"/>
      <c r="F5" s="145"/>
      <c r="G5" s="146"/>
      <c r="H5" s="21"/>
      <c r="I5" s="22"/>
    </row>
    <row r="6" spans="2:11" s="11" customFormat="1" x14ac:dyDescent="0.2">
      <c r="B6" s="24">
        <v>1002</v>
      </c>
      <c r="C6" s="24" t="s">
        <v>37</v>
      </c>
      <c r="D6" s="25" t="s">
        <v>24</v>
      </c>
      <c r="E6" s="26" t="s">
        <v>41</v>
      </c>
      <c r="F6" s="27">
        <v>12</v>
      </c>
      <c r="G6" s="28"/>
      <c r="H6" s="29"/>
      <c r="I6" s="30">
        <f>F6*G6</f>
        <v>0</v>
      </c>
    </row>
    <row r="7" spans="2:11" s="11" customFormat="1" x14ac:dyDescent="0.2">
      <c r="B7" s="34">
        <v>1006</v>
      </c>
      <c r="C7" s="34" t="s">
        <v>65</v>
      </c>
      <c r="D7" s="31" t="s">
        <v>20</v>
      </c>
      <c r="E7" s="26" t="s">
        <v>41</v>
      </c>
      <c r="F7" s="37">
        <v>12</v>
      </c>
      <c r="G7" s="28"/>
      <c r="H7" s="29"/>
      <c r="I7" s="30">
        <f t="shared" ref="I7:I13" si="0">F7*G7</f>
        <v>0</v>
      </c>
    </row>
    <row r="8" spans="2:11" s="11" customFormat="1" x14ac:dyDescent="0.2">
      <c r="B8" s="34">
        <v>1008</v>
      </c>
      <c r="C8" s="34" t="s">
        <v>28</v>
      </c>
      <c r="D8" s="31" t="s">
        <v>18</v>
      </c>
      <c r="E8" s="26" t="s">
        <v>6</v>
      </c>
      <c r="F8" s="32">
        <v>1</v>
      </c>
      <c r="G8" s="28"/>
      <c r="H8" s="29"/>
      <c r="I8" s="30">
        <f t="shared" si="0"/>
        <v>0</v>
      </c>
    </row>
    <row r="9" spans="2:11" s="11" customFormat="1" x14ac:dyDescent="0.2">
      <c r="B9" s="34">
        <v>1010</v>
      </c>
      <c r="C9" s="34" t="s">
        <v>7</v>
      </c>
      <c r="D9" s="31" t="s">
        <v>19</v>
      </c>
      <c r="E9" s="26" t="s">
        <v>42</v>
      </c>
      <c r="F9" s="32">
        <v>1</v>
      </c>
      <c r="G9" s="28"/>
      <c r="H9" s="29"/>
      <c r="I9" s="30">
        <f t="shared" si="0"/>
        <v>0</v>
      </c>
    </row>
    <row r="10" spans="2:11" s="11" customFormat="1" x14ac:dyDescent="0.2">
      <c r="B10" s="36">
        <v>1011</v>
      </c>
      <c r="C10" s="36" t="s">
        <v>29</v>
      </c>
      <c r="D10" s="25" t="s">
        <v>17</v>
      </c>
      <c r="E10" s="26" t="s">
        <v>41</v>
      </c>
      <c r="F10" s="37">
        <v>2</v>
      </c>
      <c r="G10" s="28"/>
      <c r="H10" s="29"/>
      <c r="I10" s="30">
        <f t="shared" si="0"/>
        <v>0</v>
      </c>
    </row>
    <row r="11" spans="2:11" s="11" customFormat="1" x14ac:dyDescent="0.2">
      <c r="B11" s="38">
        <v>1012</v>
      </c>
      <c r="C11" s="38" t="s">
        <v>30</v>
      </c>
      <c r="D11" s="31" t="s">
        <v>25</v>
      </c>
      <c r="E11" s="26" t="s">
        <v>41</v>
      </c>
      <c r="F11" s="37">
        <v>12</v>
      </c>
      <c r="G11" s="28"/>
      <c r="H11" s="29"/>
      <c r="I11" s="30">
        <f t="shared" si="0"/>
        <v>0</v>
      </c>
    </row>
    <row r="12" spans="2:11" s="11" customFormat="1" ht="13.5" customHeight="1" x14ac:dyDescent="0.2">
      <c r="B12" s="38">
        <v>1016</v>
      </c>
      <c r="C12" s="38">
        <v>1.3</v>
      </c>
      <c r="D12" s="31" t="s">
        <v>26</v>
      </c>
      <c r="E12" s="26" t="s">
        <v>41</v>
      </c>
      <c r="F12" s="37">
        <v>1</v>
      </c>
      <c r="G12" s="28"/>
      <c r="H12" s="29"/>
      <c r="I12" s="30">
        <f t="shared" si="0"/>
        <v>0</v>
      </c>
    </row>
    <row r="13" spans="2:11" s="11" customFormat="1" x14ac:dyDescent="0.2">
      <c r="B13" s="36">
        <v>1017</v>
      </c>
      <c r="C13" s="38">
        <v>1.4</v>
      </c>
      <c r="D13" s="39" t="s">
        <v>21</v>
      </c>
      <c r="E13" s="26" t="s">
        <v>41</v>
      </c>
      <c r="F13" s="37">
        <v>12</v>
      </c>
      <c r="G13" s="28"/>
      <c r="H13" s="29"/>
      <c r="I13" s="30">
        <f t="shared" si="0"/>
        <v>0</v>
      </c>
    </row>
    <row r="14" spans="2:11" s="11" customFormat="1" ht="15" customHeight="1" x14ac:dyDescent="0.2">
      <c r="B14" s="154" t="s">
        <v>36</v>
      </c>
      <c r="C14" s="154"/>
      <c r="D14" s="154"/>
      <c r="E14" s="40"/>
      <c r="F14" s="41"/>
      <c r="G14" s="42"/>
      <c r="H14" s="29"/>
      <c r="I14" s="30">
        <f>SUM(I6:I13)</f>
        <v>0</v>
      </c>
    </row>
    <row r="15" spans="2:11" s="11" customFormat="1" ht="12.75" customHeight="1" thickBot="1" x14ac:dyDescent="0.25">
      <c r="B15" s="144" t="s">
        <v>38</v>
      </c>
      <c r="C15" s="145"/>
      <c r="D15" s="145"/>
      <c r="E15" s="145"/>
      <c r="F15" s="145"/>
      <c r="G15" s="147"/>
      <c r="H15" s="21"/>
      <c r="I15" s="22"/>
    </row>
    <row r="16" spans="2:11" s="11" customFormat="1" ht="13.5" customHeight="1" thickTop="1" x14ac:dyDescent="0.2">
      <c r="B16" s="34">
        <v>1021</v>
      </c>
      <c r="C16" s="34" t="s">
        <v>31</v>
      </c>
      <c r="D16" s="43" t="s">
        <v>43</v>
      </c>
      <c r="E16" s="34" t="s">
        <v>6</v>
      </c>
      <c r="F16" s="32">
        <v>75</v>
      </c>
      <c r="G16" s="45"/>
      <c r="H16" s="21"/>
      <c r="I16" s="30">
        <f>F16*G16</f>
        <v>0</v>
      </c>
      <c r="K16" s="46"/>
    </row>
    <row r="17" spans="2:11" s="11" customFormat="1" ht="13.5" customHeight="1" x14ac:dyDescent="0.2">
      <c r="B17" s="34">
        <v>1023</v>
      </c>
      <c r="C17" s="34" t="s">
        <v>32</v>
      </c>
      <c r="D17" s="47" t="s">
        <v>8</v>
      </c>
      <c r="E17" s="44" t="s">
        <v>6</v>
      </c>
      <c r="F17" s="32">
        <v>5</v>
      </c>
      <c r="G17" s="48"/>
      <c r="H17" s="21"/>
      <c r="I17" s="30">
        <f t="shared" ref="I17:I26" si="1">F17*G17</f>
        <v>0</v>
      </c>
      <c r="K17" s="46"/>
    </row>
    <row r="18" spans="2:11" s="11" customFormat="1" x14ac:dyDescent="0.2">
      <c r="B18" s="34">
        <v>1024</v>
      </c>
      <c r="C18" s="34" t="s">
        <v>33</v>
      </c>
      <c r="D18" s="49" t="s">
        <v>9</v>
      </c>
      <c r="E18" s="44" t="s">
        <v>6</v>
      </c>
      <c r="F18" s="32">
        <v>2</v>
      </c>
      <c r="G18" s="48"/>
      <c r="H18" s="29"/>
      <c r="I18" s="30">
        <f t="shared" si="1"/>
        <v>0</v>
      </c>
    </row>
    <row r="19" spans="2:11" s="11" customFormat="1" x14ac:dyDescent="0.2">
      <c r="B19" s="34">
        <v>1025</v>
      </c>
      <c r="C19" s="34" t="s">
        <v>33</v>
      </c>
      <c r="D19" s="49" t="s">
        <v>10</v>
      </c>
      <c r="E19" s="44" t="s">
        <v>6</v>
      </c>
      <c r="F19" s="32">
        <v>3</v>
      </c>
      <c r="G19" s="48"/>
      <c r="H19" s="29"/>
      <c r="I19" s="30">
        <f t="shared" si="1"/>
        <v>0</v>
      </c>
    </row>
    <row r="20" spans="2:11" s="11" customFormat="1" ht="13.5" customHeight="1" x14ac:dyDescent="0.2">
      <c r="B20" s="34">
        <v>1026</v>
      </c>
      <c r="C20" s="34" t="s">
        <v>33</v>
      </c>
      <c r="D20" s="49" t="s">
        <v>11</v>
      </c>
      <c r="E20" s="44" t="s">
        <v>6</v>
      </c>
      <c r="F20" s="32">
        <v>5</v>
      </c>
      <c r="G20" s="48"/>
      <c r="H20" s="29"/>
      <c r="I20" s="30">
        <f t="shared" si="1"/>
        <v>0</v>
      </c>
    </row>
    <row r="21" spans="2:11" s="11" customFormat="1" ht="13.5" customHeight="1" x14ac:dyDescent="0.2">
      <c r="B21" s="34">
        <v>1033</v>
      </c>
      <c r="C21" s="34" t="s">
        <v>33</v>
      </c>
      <c r="D21" s="49" t="s">
        <v>12</v>
      </c>
      <c r="E21" s="44" t="s">
        <v>6</v>
      </c>
      <c r="F21" s="32">
        <v>15</v>
      </c>
      <c r="G21" s="48"/>
      <c r="H21" s="29"/>
      <c r="I21" s="30">
        <f t="shared" si="1"/>
        <v>0</v>
      </c>
    </row>
    <row r="22" spans="2:11" s="11" customFormat="1" x14ac:dyDescent="0.2">
      <c r="B22" s="34">
        <v>1027</v>
      </c>
      <c r="C22" s="34" t="s">
        <v>34</v>
      </c>
      <c r="D22" s="49" t="s">
        <v>13</v>
      </c>
      <c r="E22" s="44" t="s">
        <v>6</v>
      </c>
      <c r="F22" s="32">
        <v>1</v>
      </c>
      <c r="G22" s="48"/>
      <c r="H22" s="29"/>
      <c r="I22" s="30">
        <f t="shared" si="1"/>
        <v>0</v>
      </c>
    </row>
    <row r="23" spans="2:11" s="11" customFormat="1" x14ac:dyDescent="0.2">
      <c r="B23" s="34">
        <v>1028</v>
      </c>
      <c r="C23" s="34" t="s">
        <v>34</v>
      </c>
      <c r="D23" s="49" t="s">
        <v>14</v>
      </c>
      <c r="E23" s="44" t="s">
        <v>6</v>
      </c>
      <c r="F23" s="32">
        <v>1</v>
      </c>
      <c r="G23" s="48"/>
      <c r="H23" s="29"/>
      <c r="I23" s="30">
        <f t="shared" si="1"/>
        <v>0</v>
      </c>
    </row>
    <row r="24" spans="2:11" s="11" customFormat="1" x14ac:dyDescent="0.2">
      <c r="B24" s="34">
        <v>1029</v>
      </c>
      <c r="C24" s="34" t="s">
        <v>34</v>
      </c>
      <c r="D24" s="49" t="s">
        <v>15</v>
      </c>
      <c r="E24" s="44" t="s">
        <v>6</v>
      </c>
      <c r="F24" s="32">
        <v>1</v>
      </c>
      <c r="G24" s="103"/>
      <c r="H24" s="29"/>
      <c r="I24" s="30">
        <f t="shared" si="1"/>
        <v>0</v>
      </c>
    </row>
    <row r="25" spans="2:11" s="11" customFormat="1" x14ac:dyDescent="0.2">
      <c r="B25" s="50">
        <v>1030</v>
      </c>
      <c r="C25" s="51" t="s">
        <v>62</v>
      </c>
      <c r="D25" s="52" t="s">
        <v>16</v>
      </c>
      <c r="E25" s="38" t="s">
        <v>40</v>
      </c>
      <c r="F25" s="32">
        <v>1</v>
      </c>
      <c r="G25" s="104"/>
      <c r="H25" s="54"/>
      <c r="I25" s="30">
        <f t="shared" si="1"/>
        <v>0</v>
      </c>
    </row>
    <row r="26" spans="2:11" s="11" customFormat="1" x14ac:dyDescent="0.2">
      <c r="B26" s="34">
        <v>1032</v>
      </c>
      <c r="C26" s="34" t="s">
        <v>35</v>
      </c>
      <c r="D26" s="55" t="s">
        <v>63</v>
      </c>
      <c r="E26" s="44" t="s">
        <v>40</v>
      </c>
      <c r="F26" s="32">
        <v>1</v>
      </c>
      <c r="G26" s="104"/>
      <c r="H26" s="54"/>
      <c r="I26" s="30">
        <f t="shared" si="1"/>
        <v>0</v>
      </c>
    </row>
    <row r="27" spans="2:11" s="11" customFormat="1" x14ac:dyDescent="0.2">
      <c r="B27" s="34"/>
      <c r="C27" s="34"/>
      <c r="D27" s="55"/>
      <c r="E27" s="44"/>
      <c r="F27" s="32"/>
      <c r="G27" s="105"/>
      <c r="H27" s="54"/>
      <c r="I27" s="58" t="str">
        <f>IF(F27="","",F27*G27)</f>
        <v/>
      </c>
    </row>
    <row r="28" spans="2:11" s="11" customFormat="1" ht="12.75" customHeight="1" x14ac:dyDescent="0.2">
      <c r="B28" s="50"/>
      <c r="C28" s="50"/>
      <c r="D28" s="61"/>
      <c r="E28" s="38"/>
      <c r="F28" s="32"/>
      <c r="G28" s="106"/>
      <c r="H28" s="54"/>
      <c r="I28" s="58" t="str">
        <f>IF(F28="","",F28*G28)</f>
        <v/>
      </c>
    </row>
    <row r="29" spans="2:11" s="11" customFormat="1" x14ac:dyDescent="0.2">
      <c r="B29" s="64"/>
      <c r="C29" s="65"/>
      <c r="D29" s="25"/>
      <c r="E29" s="72"/>
      <c r="F29" s="32"/>
      <c r="G29" s="107"/>
      <c r="H29" s="54"/>
      <c r="I29" s="58"/>
    </row>
    <row r="30" spans="2:11" s="11" customFormat="1" x14ac:dyDescent="0.2">
      <c r="B30" s="64"/>
      <c r="C30" s="65"/>
      <c r="D30" s="25"/>
      <c r="E30" s="44"/>
      <c r="F30" s="32"/>
      <c r="G30" s="66"/>
      <c r="H30" s="54"/>
      <c r="I30" s="58" t="str">
        <f>IF(F30="","",F30*G30)</f>
        <v/>
      </c>
    </row>
    <row r="31" spans="2:11" s="11" customFormat="1" x14ac:dyDescent="0.2">
      <c r="B31" s="64"/>
      <c r="C31" s="65"/>
      <c r="D31" s="25"/>
      <c r="E31" s="44"/>
      <c r="F31" s="32"/>
      <c r="G31" s="67"/>
      <c r="H31" s="54"/>
      <c r="I31" s="58"/>
    </row>
    <row r="32" spans="2:11" s="11" customFormat="1" x14ac:dyDescent="0.2">
      <c r="B32" s="64"/>
      <c r="C32" s="65"/>
      <c r="D32" s="25"/>
      <c r="E32" s="44"/>
      <c r="F32" s="32"/>
      <c r="G32" s="67"/>
      <c r="H32" s="54"/>
      <c r="I32" s="58"/>
    </row>
    <row r="33" spans="2:9" s="11" customFormat="1" x14ac:dyDescent="0.2">
      <c r="B33" s="64"/>
      <c r="C33" s="65"/>
      <c r="D33" s="25"/>
      <c r="E33" s="44"/>
      <c r="F33" s="32"/>
      <c r="G33" s="66"/>
      <c r="H33" s="29"/>
      <c r="I33" s="58"/>
    </row>
    <row r="34" spans="2:9" s="11" customFormat="1" x14ac:dyDescent="0.2">
      <c r="B34" s="62"/>
      <c r="C34" s="68"/>
      <c r="D34" s="25"/>
      <c r="E34" s="44"/>
      <c r="F34" s="32"/>
      <c r="G34" s="70"/>
      <c r="H34" s="29"/>
      <c r="I34" s="58"/>
    </row>
    <row r="35" spans="2:9" s="11" customFormat="1" ht="17.25" customHeight="1" thickBot="1" x14ac:dyDescent="0.25">
      <c r="B35" s="71"/>
      <c r="C35" s="63"/>
      <c r="D35" s="39"/>
      <c r="E35" s="72"/>
      <c r="F35" s="37"/>
      <c r="G35" s="57"/>
      <c r="H35" s="29"/>
      <c r="I35" s="58"/>
    </row>
    <row r="36" spans="2:9" s="11" customFormat="1" ht="27" customHeight="1" thickBot="1" x14ac:dyDescent="0.25">
      <c r="B36" s="158" t="s">
        <v>39</v>
      </c>
      <c r="C36" s="152"/>
      <c r="D36" s="152"/>
      <c r="E36" s="152"/>
      <c r="F36" s="152"/>
      <c r="G36" s="153"/>
      <c r="H36" s="29"/>
      <c r="I36" s="74">
        <f>SUM(I16:I35)</f>
        <v>0</v>
      </c>
    </row>
    <row r="37" spans="2:9" s="11" customFormat="1" ht="9.75" customHeight="1" thickBot="1" x14ac:dyDescent="0.25">
      <c r="B37" s="75"/>
      <c r="D37" s="76"/>
      <c r="E37" s="77"/>
      <c r="F37" s="78"/>
      <c r="G37" s="79"/>
      <c r="H37" s="29"/>
      <c r="I37" s="80"/>
    </row>
    <row r="38" spans="2:9" s="11" customFormat="1" ht="18.75" customHeight="1" thickTop="1" thickBot="1" x14ac:dyDescent="0.25">
      <c r="B38" s="148" t="s">
        <v>93</v>
      </c>
      <c r="C38" s="149"/>
      <c r="D38" s="149"/>
      <c r="E38" s="149"/>
      <c r="F38" s="149"/>
      <c r="G38" s="150"/>
      <c r="H38" s="81"/>
      <c r="I38" s="82">
        <f>I14+I36</f>
        <v>0</v>
      </c>
    </row>
    <row r="39" spans="2:9" s="11" customFormat="1" ht="3.75" customHeight="1" thickTop="1" x14ac:dyDescent="0.2">
      <c r="B39" s="75"/>
      <c r="D39" s="76"/>
      <c r="E39" s="77"/>
      <c r="F39" s="78"/>
      <c r="G39" s="79"/>
      <c r="H39" s="29"/>
      <c r="I39" s="83"/>
    </row>
    <row r="40" spans="2:9" ht="38.25" customHeight="1" x14ac:dyDescent="0.2">
      <c r="B40" s="138"/>
      <c r="C40" s="139"/>
      <c r="D40" s="139"/>
      <c r="E40" s="139"/>
      <c r="F40" s="139"/>
      <c r="G40" s="139"/>
      <c r="H40" s="139"/>
      <c r="I40" s="140"/>
    </row>
    <row r="41" spans="2:9" ht="4.5" customHeight="1" x14ac:dyDescent="0.2"/>
    <row r="45" spans="2:9" x14ac:dyDescent="0.2">
      <c r="B45" s="136"/>
      <c r="C45" s="137"/>
      <c r="D45" s="137"/>
      <c r="E45" s="137"/>
      <c r="F45" s="137"/>
      <c r="G45" s="137"/>
      <c r="H45" s="137"/>
      <c r="I45" s="137"/>
    </row>
    <row r="46" spans="2:9" x14ac:dyDescent="0.2">
      <c r="B46" s="137"/>
      <c r="C46" s="137"/>
      <c r="D46" s="137"/>
      <c r="E46" s="137"/>
      <c r="F46" s="137"/>
      <c r="G46" s="137"/>
      <c r="H46" s="137"/>
      <c r="I46" s="137"/>
    </row>
    <row r="47" spans="2:9" ht="33" customHeight="1" x14ac:dyDescent="0.2">
      <c r="B47" s="137"/>
      <c r="C47" s="137"/>
      <c r="D47" s="137"/>
      <c r="E47" s="137"/>
      <c r="F47" s="137"/>
      <c r="G47" s="137"/>
      <c r="H47" s="137"/>
      <c r="I47" s="137"/>
    </row>
  </sheetData>
  <mergeCells count="8">
    <mergeCell ref="B45:I47"/>
    <mergeCell ref="B40:I40"/>
    <mergeCell ref="B2:G2"/>
    <mergeCell ref="B5:G5"/>
    <mergeCell ref="B14:D14"/>
    <mergeCell ref="B15:G15"/>
    <mergeCell ref="B36:G36"/>
    <mergeCell ref="B38:G38"/>
  </mergeCells>
  <printOptions horizontalCentered="1"/>
  <pageMargins left="0.5" right="0.5" top="0.5" bottom="0.5" header="0" footer="0"/>
  <pageSetup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47"/>
  <sheetViews>
    <sheetView view="pageLayout" topLeftCell="A2" zoomScaleNormal="75" workbookViewId="0">
      <selection activeCell="B36" sqref="B36:G36"/>
    </sheetView>
  </sheetViews>
  <sheetFormatPr defaultColWidth="9.140625" defaultRowHeight="12.75" x14ac:dyDescent="0.2"/>
  <cols>
    <col min="1" max="1" width="0.85546875" style="2" customWidth="1"/>
    <col min="2" max="2" width="6.5703125" style="1" bestFit="1" customWidth="1"/>
    <col min="3" max="3" width="13.28515625" style="2" bestFit="1" customWidth="1"/>
    <col min="4" max="4" width="50.140625" style="3" customWidth="1"/>
    <col min="5" max="5" width="5.140625" style="4" bestFit="1" customWidth="1"/>
    <col min="6" max="6" width="10.5703125" style="5" bestFit="1" customWidth="1"/>
    <col min="7" max="7" width="14.7109375" style="6" bestFit="1" customWidth="1"/>
    <col min="8" max="8" width="0.85546875" style="7" customWidth="1"/>
    <col min="9" max="9" width="16.7109375" style="8" customWidth="1"/>
    <col min="10" max="10" width="0.85546875" style="2" customWidth="1"/>
    <col min="11" max="11" width="16.5703125" style="2" customWidth="1"/>
    <col min="12" max="16384" width="9.140625" style="2"/>
  </cols>
  <sheetData>
    <row r="1" spans="2:11" ht="4.5" customHeight="1" thickBot="1" x14ac:dyDescent="0.25"/>
    <row r="2" spans="2:11" s="11" customFormat="1" ht="27" customHeight="1" thickTop="1" thickBot="1" x14ac:dyDescent="0.25">
      <c r="B2" s="155" t="s">
        <v>94</v>
      </c>
      <c r="C2" s="156"/>
      <c r="D2" s="156"/>
      <c r="E2" s="156"/>
      <c r="F2" s="156"/>
      <c r="G2" s="157"/>
      <c r="H2" s="9"/>
      <c r="I2" s="10" t="s">
        <v>0</v>
      </c>
    </row>
    <row r="3" spans="2:11" s="11" customFormat="1" ht="4.5" customHeight="1" thickTop="1" x14ac:dyDescent="0.2">
      <c r="B3" s="12"/>
      <c r="C3" s="12"/>
      <c r="D3" s="12"/>
      <c r="E3" s="12"/>
      <c r="F3" s="12"/>
      <c r="G3" s="13"/>
      <c r="H3" s="9"/>
      <c r="I3" s="14"/>
    </row>
    <row r="4" spans="2:11" s="20" customFormat="1" ht="61.5" customHeight="1" x14ac:dyDescent="0.25">
      <c r="B4" s="15" t="s">
        <v>1</v>
      </c>
      <c r="C4" s="16" t="s">
        <v>22</v>
      </c>
      <c r="D4" s="16" t="s">
        <v>2</v>
      </c>
      <c r="E4" s="16" t="s">
        <v>3</v>
      </c>
      <c r="F4" s="16" t="s">
        <v>4</v>
      </c>
      <c r="G4" s="17" t="s">
        <v>5</v>
      </c>
      <c r="H4" s="18"/>
      <c r="I4" s="19" t="s">
        <v>97</v>
      </c>
    </row>
    <row r="5" spans="2:11" s="11" customFormat="1" ht="12.75" customHeight="1" x14ac:dyDescent="0.2">
      <c r="B5" s="144" t="s">
        <v>23</v>
      </c>
      <c r="C5" s="145"/>
      <c r="D5" s="145"/>
      <c r="E5" s="145"/>
      <c r="F5" s="145"/>
      <c r="G5" s="146"/>
      <c r="H5" s="21"/>
      <c r="I5" s="22"/>
    </row>
    <row r="6" spans="2:11" s="11" customFormat="1" x14ac:dyDescent="0.2">
      <c r="B6" s="23" t="s">
        <v>66</v>
      </c>
      <c r="C6" s="24" t="s">
        <v>37</v>
      </c>
      <c r="D6" s="25" t="s">
        <v>27</v>
      </c>
      <c r="E6" s="26" t="s">
        <v>41</v>
      </c>
      <c r="F6" s="27">
        <v>12</v>
      </c>
      <c r="G6" s="28"/>
      <c r="H6" s="29"/>
      <c r="I6" s="30">
        <f>G6*F6</f>
        <v>0</v>
      </c>
    </row>
    <row r="7" spans="2:11" s="11" customFormat="1" x14ac:dyDescent="0.2">
      <c r="B7" s="35" t="s">
        <v>67</v>
      </c>
      <c r="C7" s="36" t="s">
        <v>65</v>
      </c>
      <c r="D7" s="31" t="s">
        <v>20</v>
      </c>
      <c r="E7" s="26" t="s">
        <v>41</v>
      </c>
      <c r="F7" s="32">
        <v>12</v>
      </c>
      <c r="G7" s="28"/>
      <c r="H7" s="29"/>
      <c r="I7" s="30">
        <f t="shared" ref="I7:I13" si="0">G7*F7</f>
        <v>0</v>
      </c>
    </row>
    <row r="8" spans="2:11" s="11" customFormat="1" x14ac:dyDescent="0.2">
      <c r="B8" s="35" t="s">
        <v>68</v>
      </c>
      <c r="C8" s="36" t="s">
        <v>28</v>
      </c>
      <c r="D8" s="31" t="s">
        <v>18</v>
      </c>
      <c r="E8" s="26" t="s">
        <v>6</v>
      </c>
      <c r="F8" s="32">
        <v>1</v>
      </c>
      <c r="G8" s="28"/>
      <c r="H8" s="29"/>
      <c r="I8" s="30">
        <f t="shared" si="0"/>
        <v>0</v>
      </c>
    </row>
    <row r="9" spans="2:11" s="11" customFormat="1" x14ac:dyDescent="0.2">
      <c r="B9" s="33" t="s">
        <v>69</v>
      </c>
      <c r="C9" s="34" t="s">
        <v>7</v>
      </c>
      <c r="D9" s="31" t="s">
        <v>19</v>
      </c>
      <c r="E9" s="26" t="s">
        <v>42</v>
      </c>
      <c r="F9" s="32">
        <v>1</v>
      </c>
      <c r="G9" s="28"/>
      <c r="H9" s="29"/>
      <c r="I9" s="30">
        <f t="shared" si="0"/>
        <v>0</v>
      </c>
    </row>
    <row r="10" spans="2:11" s="11" customFormat="1" x14ac:dyDescent="0.2">
      <c r="B10" s="35" t="s">
        <v>70</v>
      </c>
      <c r="C10" s="36" t="s">
        <v>29</v>
      </c>
      <c r="D10" s="25" t="s">
        <v>17</v>
      </c>
      <c r="E10" s="26" t="s">
        <v>41</v>
      </c>
      <c r="F10" s="37">
        <v>2</v>
      </c>
      <c r="G10" s="28"/>
      <c r="H10" s="29"/>
      <c r="I10" s="30">
        <f t="shared" si="0"/>
        <v>0</v>
      </c>
    </row>
    <row r="11" spans="2:11" s="11" customFormat="1" x14ac:dyDescent="0.2">
      <c r="B11" s="35" t="s">
        <v>71</v>
      </c>
      <c r="C11" s="38" t="s">
        <v>30</v>
      </c>
      <c r="D11" s="31" t="s">
        <v>25</v>
      </c>
      <c r="E11" s="26" t="s">
        <v>41</v>
      </c>
      <c r="F11" s="37">
        <v>12</v>
      </c>
      <c r="G11" s="28"/>
      <c r="H11" s="29"/>
      <c r="I11" s="30">
        <f t="shared" si="0"/>
        <v>0</v>
      </c>
    </row>
    <row r="12" spans="2:11" s="11" customFormat="1" ht="13.5" customHeight="1" x14ac:dyDescent="0.2">
      <c r="B12" s="35" t="s">
        <v>72</v>
      </c>
      <c r="C12" s="38">
        <v>1.3</v>
      </c>
      <c r="D12" s="31" t="s">
        <v>26</v>
      </c>
      <c r="E12" s="26" t="s">
        <v>41</v>
      </c>
      <c r="F12" s="37">
        <v>1</v>
      </c>
      <c r="G12" s="28"/>
      <c r="H12" s="29"/>
      <c r="I12" s="30">
        <f t="shared" si="0"/>
        <v>0</v>
      </c>
    </row>
    <row r="13" spans="2:11" s="11" customFormat="1" x14ac:dyDescent="0.2">
      <c r="B13" s="35" t="s">
        <v>73</v>
      </c>
      <c r="C13" s="38">
        <v>1.4</v>
      </c>
      <c r="D13" s="39" t="s">
        <v>21</v>
      </c>
      <c r="E13" s="26" t="s">
        <v>41</v>
      </c>
      <c r="F13" s="37">
        <v>12</v>
      </c>
      <c r="G13" s="28"/>
      <c r="H13" s="29"/>
      <c r="I13" s="30">
        <f t="shared" si="0"/>
        <v>0</v>
      </c>
    </row>
    <row r="14" spans="2:11" s="11" customFormat="1" ht="15" customHeight="1" x14ac:dyDescent="0.2">
      <c r="B14" s="154" t="s">
        <v>36</v>
      </c>
      <c r="C14" s="154"/>
      <c r="D14" s="154"/>
      <c r="E14" s="40"/>
      <c r="F14" s="41"/>
      <c r="G14" s="42"/>
      <c r="H14" s="29"/>
      <c r="I14" s="30">
        <f>SUM(I6:I13)</f>
        <v>0</v>
      </c>
    </row>
    <row r="15" spans="2:11" s="11" customFormat="1" ht="12.75" customHeight="1" thickBot="1" x14ac:dyDescent="0.25">
      <c r="B15" s="144" t="s">
        <v>38</v>
      </c>
      <c r="C15" s="145"/>
      <c r="D15" s="145"/>
      <c r="E15" s="145"/>
      <c r="F15" s="145"/>
      <c r="G15" s="147"/>
      <c r="H15" s="21"/>
      <c r="I15" s="22"/>
    </row>
    <row r="16" spans="2:11" s="11" customFormat="1" ht="13.5" customHeight="1" thickTop="1" x14ac:dyDescent="0.2">
      <c r="B16" s="34">
        <v>2021</v>
      </c>
      <c r="C16" s="34" t="s">
        <v>31</v>
      </c>
      <c r="D16" s="43" t="s">
        <v>43</v>
      </c>
      <c r="E16" s="44" t="s">
        <v>6</v>
      </c>
      <c r="F16" s="32">
        <v>75</v>
      </c>
      <c r="G16" s="45"/>
      <c r="H16" s="21"/>
      <c r="I16" s="30">
        <f>F16*G16</f>
        <v>0</v>
      </c>
      <c r="K16" s="46"/>
    </row>
    <row r="17" spans="2:11" s="11" customFormat="1" ht="13.5" customHeight="1" x14ac:dyDescent="0.2">
      <c r="B17" s="34">
        <v>2023</v>
      </c>
      <c r="C17" s="34" t="s">
        <v>32</v>
      </c>
      <c r="D17" s="47" t="s">
        <v>8</v>
      </c>
      <c r="E17" s="44" t="s">
        <v>6</v>
      </c>
      <c r="F17" s="32">
        <v>5</v>
      </c>
      <c r="G17" s="48"/>
      <c r="H17" s="21"/>
      <c r="I17" s="30">
        <f t="shared" ref="I17:I26" si="1">F17*G17</f>
        <v>0</v>
      </c>
      <c r="K17" s="46"/>
    </row>
    <row r="18" spans="2:11" s="11" customFormat="1" x14ac:dyDescent="0.2">
      <c r="B18" s="34">
        <v>2024</v>
      </c>
      <c r="C18" s="34" t="s">
        <v>33</v>
      </c>
      <c r="D18" s="49" t="s">
        <v>9</v>
      </c>
      <c r="E18" s="44" t="s">
        <v>6</v>
      </c>
      <c r="F18" s="32">
        <v>2</v>
      </c>
      <c r="G18" s="48"/>
      <c r="H18" s="29"/>
      <c r="I18" s="30">
        <f t="shared" si="1"/>
        <v>0</v>
      </c>
    </row>
    <row r="19" spans="2:11" s="11" customFormat="1" x14ac:dyDescent="0.2">
      <c r="B19" s="34">
        <v>2025</v>
      </c>
      <c r="C19" s="34" t="s">
        <v>33</v>
      </c>
      <c r="D19" s="49" t="s">
        <v>10</v>
      </c>
      <c r="E19" s="44" t="s">
        <v>6</v>
      </c>
      <c r="F19" s="32">
        <v>3</v>
      </c>
      <c r="G19" s="48"/>
      <c r="H19" s="29"/>
      <c r="I19" s="30">
        <f t="shared" si="1"/>
        <v>0</v>
      </c>
    </row>
    <row r="20" spans="2:11" s="11" customFormat="1" ht="13.5" customHeight="1" x14ac:dyDescent="0.2">
      <c r="B20" s="34">
        <v>2026</v>
      </c>
      <c r="C20" s="34" t="s">
        <v>33</v>
      </c>
      <c r="D20" s="49" t="s">
        <v>11</v>
      </c>
      <c r="E20" s="44" t="s">
        <v>6</v>
      </c>
      <c r="F20" s="32">
        <v>5</v>
      </c>
      <c r="G20" s="48"/>
      <c r="H20" s="29"/>
      <c r="I20" s="30">
        <f t="shared" si="1"/>
        <v>0</v>
      </c>
    </row>
    <row r="21" spans="2:11" s="11" customFormat="1" ht="13.5" customHeight="1" x14ac:dyDescent="0.2">
      <c r="B21" s="34">
        <v>2033</v>
      </c>
      <c r="C21" s="34" t="s">
        <v>33</v>
      </c>
      <c r="D21" s="49" t="s">
        <v>12</v>
      </c>
      <c r="E21" s="44" t="s">
        <v>6</v>
      </c>
      <c r="F21" s="32">
        <v>15</v>
      </c>
      <c r="G21" s="48"/>
      <c r="H21" s="29"/>
      <c r="I21" s="30">
        <f t="shared" si="1"/>
        <v>0</v>
      </c>
    </row>
    <row r="22" spans="2:11" s="11" customFormat="1" ht="13.5" customHeight="1" x14ac:dyDescent="0.2">
      <c r="B22" s="34">
        <v>2027</v>
      </c>
      <c r="C22" s="34" t="s">
        <v>34</v>
      </c>
      <c r="D22" s="49" t="s">
        <v>13</v>
      </c>
      <c r="E22" s="44" t="s">
        <v>6</v>
      </c>
      <c r="F22" s="32">
        <v>1</v>
      </c>
      <c r="G22" s="48"/>
      <c r="H22" s="29"/>
      <c r="I22" s="30">
        <f t="shared" si="1"/>
        <v>0</v>
      </c>
    </row>
    <row r="23" spans="2:11" s="11" customFormat="1" ht="13.5" customHeight="1" x14ac:dyDescent="0.2">
      <c r="B23" s="34">
        <v>2028</v>
      </c>
      <c r="C23" s="34" t="s">
        <v>34</v>
      </c>
      <c r="D23" s="49" t="s">
        <v>14</v>
      </c>
      <c r="E23" s="44" t="s">
        <v>6</v>
      </c>
      <c r="F23" s="32">
        <v>1</v>
      </c>
      <c r="G23" s="48"/>
      <c r="H23" s="29"/>
      <c r="I23" s="30">
        <f t="shared" si="1"/>
        <v>0</v>
      </c>
    </row>
    <row r="24" spans="2:11" s="11" customFormat="1" x14ac:dyDescent="0.2">
      <c r="B24" s="34">
        <v>2029</v>
      </c>
      <c r="C24" s="34" t="s">
        <v>34</v>
      </c>
      <c r="D24" s="49" t="s">
        <v>15</v>
      </c>
      <c r="E24" s="44" t="s">
        <v>6</v>
      </c>
      <c r="F24" s="32">
        <v>1</v>
      </c>
      <c r="G24" s="48"/>
      <c r="H24" s="29"/>
      <c r="I24" s="30">
        <f t="shared" si="1"/>
        <v>0</v>
      </c>
    </row>
    <row r="25" spans="2:11" s="11" customFormat="1" x14ac:dyDescent="0.2">
      <c r="B25" s="50">
        <v>2030</v>
      </c>
      <c r="C25" s="51" t="s">
        <v>62</v>
      </c>
      <c r="D25" s="52" t="s">
        <v>16</v>
      </c>
      <c r="E25" s="38" t="s">
        <v>40</v>
      </c>
      <c r="F25" s="32">
        <v>1</v>
      </c>
      <c r="G25" s="48"/>
      <c r="H25" s="54"/>
      <c r="I25" s="30">
        <f t="shared" si="1"/>
        <v>0</v>
      </c>
    </row>
    <row r="26" spans="2:11" s="11" customFormat="1" x14ac:dyDescent="0.2">
      <c r="B26" s="34">
        <v>2032</v>
      </c>
      <c r="C26" s="34" t="s">
        <v>35</v>
      </c>
      <c r="D26" s="55" t="s">
        <v>63</v>
      </c>
      <c r="E26" s="44" t="s">
        <v>40</v>
      </c>
      <c r="F26" s="56">
        <v>1</v>
      </c>
      <c r="G26" s="48"/>
      <c r="H26" s="54"/>
      <c r="I26" s="30">
        <f t="shared" si="1"/>
        <v>0</v>
      </c>
    </row>
    <row r="27" spans="2:11" s="11" customFormat="1" x14ac:dyDescent="0.2">
      <c r="B27" s="34"/>
      <c r="C27" s="34"/>
      <c r="D27" s="55"/>
      <c r="E27" s="44"/>
      <c r="F27" s="32"/>
      <c r="G27" s="66"/>
      <c r="H27" s="54"/>
      <c r="I27" s="58" t="str">
        <f>IF(F27="","",F27*G27)</f>
        <v/>
      </c>
    </row>
    <row r="28" spans="2:11" s="11" customFormat="1" ht="12.75" customHeight="1" x14ac:dyDescent="0.2">
      <c r="B28" s="38"/>
      <c r="C28" s="34"/>
      <c r="D28" s="55"/>
      <c r="E28" s="44"/>
      <c r="F28" s="32"/>
      <c r="G28" s="57"/>
      <c r="H28" s="54"/>
      <c r="I28" s="58" t="str">
        <f>IF(F28="","",F28*G28)</f>
        <v/>
      </c>
    </row>
    <row r="29" spans="2:11" s="11" customFormat="1" x14ac:dyDescent="0.2">
      <c r="B29" s="62"/>
      <c r="C29" s="63"/>
      <c r="D29" s="61"/>
      <c r="E29" s="38"/>
      <c r="F29" s="37"/>
      <c r="G29" s="109"/>
      <c r="H29" s="54"/>
      <c r="I29" s="58" t="str">
        <f>IF(F29="","",F29*G29)</f>
        <v/>
      </c>
    </row>
    <row r="30" spans="2:11" s="11" customFormat="1" x14ac:dyDescent="0.2">
      <c r="B30" s="64"/>
      <c r="C30" s="65"/>
      <c r="D30" s="25"/>
      <c r="E30" s="44"/>
      <c r="F30" s="32"/>
      <c r="G30" s="66"/>
      <c r="H30" s="54"/>
      <c r="I30" s="58" t="str">
        <f>IF(F30="","",F30*G30)</f>
        <v/>
      </c>
    </row>
    <row r="31" spans="2:11" s="11" customFormat="1" x14ac:dyDescent="0.2">
      <c r="B31" s="64"/>
      <c r="C31" s="65"/>
      <c r="D31" s="25"/>
      <c r="E31" s="44"/>
      <c r="F31" s="32"/>
      <c r="G31" s="67"/>
      <c r="H31" s="54"/>
      <c r="I31" s="58"/>
    </row>
    <row r="32" spans="2:11" s="11" customFormat="1" x14ac:dyDescent="0.2">
      <c r="B32" s="64"/>
      <c r="C32" s="65"/>
      <c r="D32" s="25"/>
      <c r="E32" s="44"/>
      <c r="F32" s="32"/>
      <c r="G32" s="110"/>
      <c r="H32" s="54"/>
      <c r="I32" s="58"/>
    </row>
    <row r="33" spans="2:9" s="11" customFormat="1" x14ac:dyDescent="0.2">
      <c r="B33" s="64"/>
      <c r="C33" s="65"/>
      <c r="D33" s="25"/>
      <c r="E33" s="44"/>
      <c r="F33" s="32"/>
      <c r="G33" s="66"/>
      <c r="H33" s="29"/>
      <c r="I33" s="58"/>
    </row>
    <row r="34" spans="2:9" s="11" customFormat="1" x14ac:dyDescent="0.2">
      <c r="B34" s="64"/>
      <c r="C34" s="65"/>
      <c r="D34" s="25"/>
      <c r="E34" s="44"/>
      <c r="F34" s="32"/>
      <c r="G34" s="66"/>
      <c r="H34" s="29"/>
      <c r="I34" s="58"/>
    </row>
    <row r="35" spans="2:9" s="11" customFormat="1" ht="17.25" customHeight="1" thickBot="1" x14ac:dyDescent="0.25">
      <c r="B35" s="71"/>
      <c r="C35" s="63"/>
      <c r="D35" s="39"/>
      <c r="E35" s="72"/>
      <c r="F35" s="73"/>
      <c r="G35" s="57"/>
      <c r="H35" s="29"/>
      <c r="I35" s="58"/>
    </row>
    <row r="36" spans="2:9" s="11" customFormat="1" ht="27" customHeight="1" thickBot="1" x14ac:dyDescent="0.25">
      <c r="B36" s="151" t="s">
        <v>39</v>
      </c>
      <c r="C36" s="152"/>
      <c r="D36" s="152"/>
      <c r="E36" s="152"/>
      <c r="F36" s="152"/>
      <c r="G36" s="153"/>
      <c r="H36" s="29"/>
      <c r="I36" s="74">
        <f>SUM(I16:I35)</f>
        <v>0</v>
      </c>
    </row>
    <row r="37" spans="2:9" s="11" customFormat="1" ht="9.75" customHeight="1" thickBot="1" x14ac:dyDescent="0.25">
      <c r="B37" s="75"/>
      <c r="D37" s="76"/>
      <c r="E37" s="77"/>
      <c r="F37" s="78"/>
      <c r="G37" s="79"/>
      <c r="H37" s="29"/>
      <c r="I37" s="80"/>
    </row>
    <row r="38" spans="2:9" s="11" customFormat="1" ht="18.75" customHeight="1" thickTop="1" thickBot="1" x14ac:dyDescent="0.25">
      <c r="B38" s="148" t="s">
        <v>93</v>
      </c>
      <c r="C38" s="149"/>
      <c r="D38" s="149"/>
      <c r="E38" s="149"/>
      <c r="F38" s="149"/>
      <c r="G38" s="150"/>
      <c r="H38" s="81"/>
      <c r="I38" s="82">
        <f>I14+I36</f>
        <v>0</v>
      </c>
    </row>
    <row r="39" spans="2:9" s="11" customFormat="1" ht="3.75" customHeight="1" thickTop="1" x14ac:dyDescent="0.2">
      <c r="B39" s="75"/>
      <c r="D39" s="76"/>
      <c r="E39" s="77"/>
      <c r="F39" s="78"/>
      <c r="G39" s="79"/>
      <c r="H39" s="29"/>
      <c r="I39" s="83"/>
    </row>
    <row r="40" spans="2:9" ht="38.25" customHeight="1" x14ac:dyDescent="0.2">
      <c r="B40" s="138"/>
      <c r="C40" s="139"/>
      <c r="D40" s="139"/>
      <c r="E40" s="139"/>
      <c r="F40" s="139"/>
      <c r="G40" s="139"/>
      <c r="H40" s="139"/>
      <c r="I40" s="140"/>
    </row>
    <row r="41" spans="2:9" ht="4.5" customHeight="1" x14ac:dyDescent="0.2"/>
    <row r="42" spans="2:9" ht="1.5" customHeight="1" x14ac:dyDescent="0.2"/>
    <row r="45" spans="2:9" x14ac:dyDescent="0.2">
      <c r="B45" s="136"/>
      <c r="C45" s="137"/>
      <c r="D45" s="137"/>
      <c r="E45" s="137"/>
      <c r="F45" s="137"/>
      <c r="G45" s="137"/>
      <c r="H45" s="137"/>
      <c r="I45" s="137"/>
    </row>
    <row r="46" spans="2:9" x14ac:dyDescent="0.2">
      <c r="B46" s="137"/>
      <c r="C46" s="137"/>
      <c r="D46" s="137"/>
      <c r="E46" s="137"/>
      <c r="F46" s="137"/>
      <c r="G46" s="137"/>
      <c r="H46" s="137"/>
      <c r="I46" s="137"/>
    </row>
    <row r="47" spans="2:9" ht="29.25" customHeight="1" x14ac:dyDescent="0.2">
      <c r="B47" s="137"/>
      <c r="C47" s="137"/>
      <c r="D47" s="137"/>
      <c r="E47" s="137"/>
      <c r="F47" s="137"/>
      <c r="G47" s="137"/>
      <c r="H47" s="137"/>
      <c r="I47" s="137"/>
    </row>
  </sheetData>
  <mergeCells count="8">
    <mergeCell ref="B45:I47"/>
    <mergeCell ref="B40:I40"/>
    <mergeCell ref="B2:G2"/>
    <mergeCell ref="B5:G5"/>
    <mergeCell ref="B14:D14"/>
    <mergeCell ref="B15:G15"/>
    <mergeCell ref="B36:G36"/>
    <mergeCell ref="B38:G38"/>
  </mergeCells>
  <printOptions horizontalCentered="1"/>
  <pageMargins left="0.5" right="0.5" top="0.5" bottom="0.5" header="0" footer="0"/>
  <pageSetup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47"/>
  <sheetViews>
    <sheetView view="pageLayout" topLeftCell="A3" zoomScaleNormal="75" workbookViewId="0">
      <selection activeCell="C8" sqref="C8"/>
    </sheetView>
  </sheetViews>
  <sheetFormatPr defaultColWidth="9.140625" defaultRowHeight="12.75" x14ac:dyDescent="0.2"/>
  <cols>
    <col min="1" max="1" width="0.85546875" style="2" customWidth="1"/>
    <col min="2" max="2" width="6.5703125" style="1" bestFit="1" customWidth="1"/>
    <col min="3" max="3" width="13.28515625" style="2" bestFit="1" customWidth="1"/>
    <col min="4" max="4" width="50.42578125" style="3" customWidth="1"/>
    <col min="5" max="5" width="5.140625" style="4" bestFit="1" customWidth="1"/>
    <col min="6" max="6" width="10.5703125" style="5" bestFit="1" customWidth="1"/>
    <col min="7" max="7" width="14.7109375" style="6" bestFit="1" customWidth="1"/>
    <col min="8" max="8" width="0.85546875" style="7" customWidth="1"/>
    <col min="9" max="9" width="16.7109375" style="8" customWidth="1"/>
    <col min="10" max="10" width="0.85546875" style="2" customWidth="1"/>
    <col min="11" max="11" width="16.5703125" style="2" customWidth="1"/>
    <col min="12" max="16384" width="9.140625" style="2"/>
  </cols>
  <sheetData>
    <row r="1" spans="2:11" ht="4.5" customHeight="1" thickBot="1" x14ac:dyDescent="0.25"/>
    <row r="2" spans="2:11" s="11" customFormat="1" ht="27" customHeight="1" thickTop="1" thickBot="1" x14ac:dyDescent="0.25">
      <c r="B2" s="155" t="s">
        <v>95</v>
      </c>
      <c r="C2" s="156"/>
      <c r="D2" s="156"/>
      <c r="E2" s="156"/>
      <c r="F2" s="156"/>
      <c r="G2" s="157"/>
      <c r="H2" s="9"/>
      <c r="I2" s="10" t="s">
        <v>0</v>
      </c>
    </row>
    <row r="3" spans="2:11" s="11" customFormat="1" ht="4.5" customHeight="1" thickTop="1" x14ac:dyDescent="0.2">
      <c r="B3" s="12"/>
      <c r="C3" s="12"/>
      <c r="D3" s="12"/>
      <c r="E3" s="12"/>
      <c r="F3" s="12"/>
      <c r="G3" s="13"/>
      <c r="H3" s="9"/>
      <c r="I3" s="14"/>
    </row>
    <row r="4" spans="2:11" s="20" customFormat="1" ht="61.5" customHeight="1" x14ac:dyDescent="0.25">
      <c r="B4" s="15" t="s">
        <v>1</v>
      </c>
      <c r="C4" s="16" t="s">
        <v>22</v>
      </c>
      <c r="D4" s="16" t="s">
        <v>2</v>
      </c>
      <c r="E4" s="16" t="s">
        <v>3</v>
      </c>
      <c r="F4" s="16" t="s">
        <v>4</v>
      </c>
      <c r="G4" s="17" t="s">
        <v>5</v>
      </c>
      <c r="H4" s="18"/>
      <c r="I4" s="19" t="s">
        <v>97</v>
      </c>
    </row>
    <row r="5" spans="2:11" s="11" customFormat="1" ht="12.75" customHeight="1" x14ac:dyDescent="0.2">
      <c r="B5" s="144" t="s">
        <v>23</v>
      </c>
      <c r="C5" s="145"/>
      <c r="D5" s="145"/>
      <c r="E5" s="145"/>
      <c r="F5" s="145"/>
      <c r="G5" s="146"/>
      <c r="H5" s="21"/>
      <c r="I5" s="22"/>
    </row>
    <row r="6" spans="2:11" s="11" customFormat="1" x14ac:dyDescent="0.2">
      <c r="B6" s="23" t="s">
        <v>74</v>
      </c>
      <c r="C6" s="24" t="s">
        <v>37</v>
      </c>
      <c r="D6" s="25" t="s">
        <v>24</v>
      </c>
      <c r="E6" s="26" t="s">
        <v>41</v>
      </c>
      <c r="F6" s="27">
        <v>12</v>
      </c>
      <c r="G6" s="28"/>
      <c r="H6" s="29"/>
      <c r="I6" s="30">
        <f>F6*G6</f>
        <v>0</v>
      </c>
    </row>
    <row r="7" spans="2:11" s="11" customFormat="1" x14ac:dyDescent="0.2">
      <c r="B7" s="33" t="s">
        <v>75</v>
      </c>
      <c r="C7" s="34" t="s">
        <v>65</v>
      </c>
      <c r="D7" s="31" t="s">
        <v>20</v>
      </c>
      <c r="E7" s="26" t="s">
        <v>41</v>
      </c>
      <c r="F7" s="32">
        <v>12</v>
      </c>
      <c r="G7" s="28"/>
      <c r="H7" s="29"/>
      <c r="I7" s="30">
        <f t="shared" ref="I7:I13" si="0">F7*G7</f>
        <v>0</v>
      </c>
    </row>
    <row r="8" spans="2:11" s="11" customFormat="1" x14ac:dyDescent="0.2">
      <c r="B8" s="33" t="s">
        <v>76</v>
      </c>
      <c r="C8" s="34" t="s">
        <v>28</v>
      </c>
      <c r="D8" s="31" t="s">
        <v>18</v>
      </c>
      <c r="E8" s="26" t="s">
        <v>6</v>
      </c>
      <c r="F8" s="32">
        <v>1</v>
      </c>
      <c r="G8" s="28"/>
      <c r="H8" s="29"/>
      <c r="I8" s="30">
        <f t="shared" si="0"/>
        <v>0</v>
      </c>
    </row>
    <row r="9" spans="2:11" s="11" customFormat="1" x14ac:dyDescent="0.2">
      <c r="B9" s="33" t="s">
        <v>77</v>
      </c>
      <c r="C9" s="34" t="s">
        <v>7</v>
      </c>
      <c r="D9" s="31" t="s">
        <v>19</v>
      </c>
      <c r="E9" s="26" t="s">
        <v>42</v>
      </c>
      <c r="F9" s="32">
        <v>1</v>
      </c>
      <c r="G9" s="28"/>
      <c r="H9" s="29"/>
      <c r="I9" s="30">
        <f t="shared" si="0"/>
        <v>0</v>
      </c>
    </row>
    <row r="10" spans="2:11" s="11" customFormat="1" x14ac:dyDescent="0.2">
      <c r="B10" s="35" t="s">
        <v>78</v>
      </c>
      <c r="C10" s="34" t="s">
        <v>29</v>
      </c>
      <c r="D10" s="25" t="s">
        <v>17</v>
      </c>
      <c r="E10" s="26" t="s">
        <v>41</v>
      </c>
      <c r="F10" s="37">
        <v>2</v>
      </c>
      <c r="G10" s="28"/>
      <c r="H10" s="29"/>
      <c r="I10" s="30">
        <f t="shared" si="0"/>
        <v>0</v>
      </c>
    </row>
    <row r="11" spans="2:11" s="11" customFormat="1" x14ac:dyDescent="0.2">
      <c r="B11" s="35" t="s">
        <v>79</v>
      </c>
      <c r="C11" s="38" t="s">
        <v>30</v>
      </c>
      <c r="D11" s="31" t="s">
        <v>25</v>
      </c>
      <c r="E11" s="26" t="s">
        <v>41</v>
      </c>
      <c r="F11" s="37">
        <v>12</v>
      </c>
      <c r="G11" s="28"/>
      <c r="H11" s="29"/>
      <c r="I11" s="30">
        <f t="shared" si="0"/>
        <v>0</v>
      </c>
    </row>
    <row r="12" spans="2:11" s="11" customFormat="1" ht="13.5" customHeight="1" x14ac:dyDescent="0.2">
      <c r="B12" s="35" t="s">
        <v>80</v>
      </c>
      <c r="C12" s="38">
        <v>1.3</v>
      </c>
      <c r="D12" s="31" t="s">
        <v>26</v>
      </c>
      <c r="E12" s="26" t="s">
        <v>41</v>
      </c>
      <c r="F12" s="37">
        <v>1</v>
      </c>
      <c r="G12" s="28"/>
      <c r="H12" s="29"/>
      <c r="I12" s="30">
        <f t="shared" si="0"/>
        <v>0</v>
      </c>
    </row>
    <row r="13" spans="2:11" s="11" customFormat="1" x14ac:dyDescent="0.2">
      <c r="B13" s="35" t="s">
        <v>81</v>
      </c>
      <c r="C13" s="38">
        <v>1.4</v>
      </c>
      <c r="D13" s="39" t="s">
        <v>21</v>
      </c>
      <c r="E13" s="26" t="s">
        <v>41</v>
      </c>
      <c r="F13" s="37">
        <v>12</v>
      </c>
      <c r="G13" s="28"/>
      <c r="H13" s="29"/>
      <c r="I13" s="30">
        <f t="shared" si="0"/>
        <v>0</v>
      </c>
    </row>
    <row r="14" spans="2:11" s="11" customFormat="1" ht="15" customHeight="1" x14ac:dyDescent="0.2">
      <c r="B14" s="154" t="s">
        <v>36</v>
      </c>
      <c r="C14" s="154"/>
      <c r="D14" s="154"/>
      <c r="E14" s="40"/>
      <c r="F14" s="41"/>
      <c r="G14" s="42"/>
      <c r="H14" s="29"/>
      <c r="I14" s="30">
        <f>SUM(I6:I13)</f>
        <v>0</v>
      </c>
    </row>
    <row r="15" spans="2:11" s="11" customFormat="1" ht="12.75" customHeight="1" thickBot="1" x14ac:dyDescent="0.25">
      <c r="B15" s="144" t="s">
        <v>38</v>
      </c>
      <c r="C15" s="145"/>
      <c r="D15" s="145"/>
      <c r="E15" s="145"/>
      <c r="F15" s="145"/>
      <c r="G15" s="147"/>
      <c r="H15" s="21"/>
      <c r="I15" s="22"/>
    </row>
    <row r="16" spans="2:11" s="11" customFormat="1" ht="13.5" customHeight="1" thickTop="1" x14ac:dyDescent="0.2">
      <c r="B16" s="34">
        <v>3021</v>
      </c>
      <c r="C16" s="34" t="s">
        <v>31</v>
      </c>
      <c r="D16" s="43" t="s">
        <v>43</v>
      </c>
      <c r="E16" s="44" t="s">
        <v>6</v>
      </c>
      <c r="F16" s="32">
        <v>75</v>
      </c>
      <c r="G16" s="45"/>
      <c r="H16" s="21"/>
      <c r="I16" s="30">
        <f>G16*F16</f>
        <v>0</v>
      </c>
      <c r="K16" s="46"/>
    </row>
    <row r="17" spans="2:14" s="11" customFormat="1" ht="13.5" customHeight="1" x14ac:dyDescent="0.2">
      <c r="B17" s="34">
        <v>3023</v>
      </c>
      <c r="C17" s="34" t="s">
        <v>32</v>
      </c>
      <c r="D17" s="47" t="s">
        <v>8</v>
      </c>
      <c r="E17" s="44" t="s">
        <v>6</v>
      </c>
      <c r="F17" s="32">
        <v>5</v>
      </c>
      <c r="G17" s="48"/>
      <c r="H17" s="21"/>
      <c r="I17" s="30">
        <f t="shared" ref="I17:I26" si="1">G17*F17</f>
        <v>0</v>
      </c>
      <c r="K17" s="46"/>
    </row>
    <row r="18" spans="2:14" s="11" customFormat="1" x14ac:dyDescent="0.2">
      <c r="B18" s="34">
        <v>3024</v>
      </c>
      <c r="C18" s="34" t="s">
        <v>33</v>
      </c>
      <c r="D18" s="49" t="s">
        <v>9</v>
      </c>
      <c r="E18" s="44" t="s">
        <v>6</v>
      </c>
      <c r="F18" s="32">
        <v>2</v>
      </c>
      <c r="G18" s="48"/>
      <c r="H18" s="29"/>
      <c r="I18" s="30">
        <f t="shared" si="1"/>
        <v>0</v>
      </c>
    </row>
    <row r="19" spans="2:14" s="11" customFormat="1" x14ac:dyDescent="0.2">
      <c r="B19" s="34">
        <v>3025</v>
      </c>
      <c r="C19" s="34" t="s">
        <v>33</v>
      </c>
      <c r="D19" s="49" t="s">
        <v>10</v>
      </c>
      <c r="E19" s="44" t="s">
        <v>6</v>
      </c>
      <c r="F19" s="32">
        <v>3</v>
      </c>
      <c r="G19" s="48"/>
      <c r="H19" s="29"/>
      <c r="I19" s="30">
        <f t="shared" si="1"/>
        <v>0</v>
      </c>
    </row>
    <row r="20" spans="2:14" s="11" customFormat="1" ht="13.5" customHeight="1" x14ac:dyDescent="0.2">
      <c r="B20" s="34">
        <v>3026</v>
      </c>
      <c r="C20" s="34" t="s">
        <v>33</v>
      </c>
      <c r="D20" s="49" t="s">
        <v>11</v>
      </c>
      <c r="E20" s="44" t="s">
        <v>6</v>
      </c>
      <c r="F20" s="32">
        <v>5</v>
      </c>
      <c r="G20" s="48"/>
      <c r="H20" s="29"/>
      <c r="I20" s="30">
        <f t="shared" si="1"/>
        <v>0</v>
      </c>
    </row>
    <row r="21" spans="2:14" s="11" customFormat="1" ht="13.5" customHeight="1" x14ac:dyDescent="0.2">
      <c r="B21" s="34">
        <v>3033</v>
      </c>
      <c r="C21" s="34" t="s">
        <v>33</v>
      </c>
      <c r="D21" s="49" t="s">
        <v>12</v>
      </c>
      <c r="E21" s="44" t="s">
        <v>6</v>
      </c>
      <c r="F21" s="32">
        <v>15</v>
      </c>
      <c r="G21" s="48"/>
      <c r="H21" s="29"/>
      <c r="I21" s="30">
        <f t="shared" si="1"/>
        <v>0</v>
      </c>
    </row>
    <row r="22" spans="2:14" s="11" customFormat="1" ht="13.5" customHeight="1" x14ac:dyDescent="0.2">
      <c r="B22" s="34">
        <v>3027</v>
      </c>
      <c r="C22" s="34" t="s">
        <v>34</v>
      </c>
      <c r="D22" s="49" t="s">
        <v>13</v>
      </c>
      <c r="E22" s="44" t="s">
        <v>6</v>
      </c>
      <c r="F22" s="32">
        <v>1</v>
      </c>
      <c r="G22" s="48"/>
      <c r="H22" s="29"/>
      <c r="I22" s="30">
        <f t="shared" si="1"/>
        <v>0</v>
      </c>
      <c r="N22" s="111"/>
    </row>
    <row r="23" spans="2:14" s="11" customFormat="1" ht="13.5" customHeight="1" x14ac:dyDescent="0.2">
      <c r="B23" s="34">
        <v>3028</v>
      </c>
      <c r="C23" s="34" t="s">
        <v>34</v>
      </c>
      <c r="D23" s="49" t="s">
        <v>14</v>
      </c>
      <c r="E23" s="44" t="s">
        <v>6</v>
      </c>
      <c r="F23" s="32">
        <v>1</v>
      </c>
      <c r="G23" s="48"/>
      <c r="H23" s="29"/>
      <c r="I23" s="30">
        <f t="shared" si="1"/>
        <v>0</v>
      </c>
    </row>
    <row r="24" spans="2:14" s="11" customFormat="1" x14ac:dyDescent="0.2">
      <c r="B24" s="34">
        <v>3029</v>
      </c>
      <c r="C24" s="34" t="s">
        <v>34</v>
      </c>
      <c r="D24" s="49" t="s">
        <v>15</v>
      </c>
      <c r="E24" s="44" t="s">
        <v>6</v>
      </c>
      <c r="F24" s="32">
        <v>1</v>
      </c>
      <c r="G24" s="48"/>
      <c r="H24" s="29"/>
      <c r="I24" s="30">
        <f t="shared" si="1"/>
        <v>0</v>
      </c>
    </row>
    <row r="25" spans="2:14" s="11" customFormat="1" x14ac:dyDescent="0.2">
      <c r="B25" s="50">
        <v>3030</v>
      </c>
      <c r="C25" s="51" t="s">
        <v>62</v>
      </c>
      <c r="D25" s="52" t="s">
        <v>16</v>
      </c>
      <c r="E25" s="38" t="s">
        <v>40</v>
      </c>
      <c r="F25" s="53">
        <v>1</v>
      </c>
      <c r="G25" s="48"/>
      <c r="H25" s="54"/>
      <c r="I25" s="30">
        <f t="shared" si="1"/>
        <v>0</v>
      </c>
    </row>
    <row r="26" spans="2:14" s="11" customFormat="1" ht="12.75" customHeight="1" x14ac:dyDescent="0.2">
      <c r="B26" s="112">
        <v>3032</v>
      </c>
      <c r="C26" s="34" t="s">
        <v>35</v>
      </c>
      <c r="D26" s="55" t="s">
        <v>63</v>
      </c>
      <c r="E26" s="44" t="s">
        <v>40</v>
      </c>
      <c r="F26" s="32">
        <v>1</v>
      </c>
      <c r="G26" s="48"/>
      <c r="H26" s="54"/>
      <c r="I26" s="30">
        <f t="shared" si="1"/>
        <v>0</v>
      </c>
    </row>
    <row r="27" spans="2:14" s="11" customFormat="1" x14ac:dyDescent="0.2">
      <c r="B27" s="62"/>
      <c r="C27" s="63"/>
      <c r="D27" s="61"/>
      <c r="E27" s="38"/>
      <c r="F27" s="37"/>
      <c r="G27" s="135"/>
      <c r="H27" s="54"/>
      <c r="I27" s="58" t="str">
        <f>IF(F27="","",F27*G27)</f>
        <v/>
      </c>
    </row>
    <row r="28" spans="2:14" s="11" customFormat="1" x14ac:dyDescent="0.2">
      <c r="B28" s="64"/>
      <c r="C28" s="65"/>
      <c r="D28" s="25"/>
      <c r="E28" s="72"/>
      <c r="F28" s="32"/>
      <c r="G28" s="135"/>
      <c r="H28" s="54"/>
      <c r="I28" s="58" t="str">
        <f>IF(F28="","",F28*G28)</f>
        <v/>
      </c>
    </row>
    <row r="29" spans="2:14" s="11" customFormat="1" x14ac:dyDescent="0.2">
      <c r="B29" s="64"/>
      <c r="C29" s="65"/>
      <c r="D29" s="25"/>
      <c r="E29" s="44"/>
      <c r="F29" s="32"/>
      <c r="G29" s="66"/>
      <c r="H29" s="54"/>
      <c r="I29" s="58" t="str">
        <f>IF(F29="","",F29*G29)</f>
        <v/>
      </c>
    </row>
    <row r="30" spans="2:14" s="11" customFormat="1" x14ac:dyDescent="0.2">
      <c r="B30" s="64"/>
      <c r="C30" s="65"/>
      <c r="D30" s="25"/>
      <c r="E30" s="44"/>
      <c r="F30" s="32"/>
      <c r="G30" s="135"/>
      <c r="H30" s="54"/>
      <c r="I30" s="58"/>
    </row>
    <row r="31" spans="2:14" s="11" customFormat="1" x14ac:dyDescent="0.2">
      <c r="B31" s="64"/>
      <c r="C31" s="65"/>
      <c r="D31" s="25"/>
      <c r="E31" s="44"/>
      <c r="F31" s="32"/>
      <c r="G31" s="66"/>
      <c r="H31" s="54"/>
      <c r="I31" s="58"/>
    </row>
    <row r="32" spans="2:14" s="11" customFormat="1" x14ac:dyDescent="0.2">
      <c r="B32" s="62"/>
      <c r="C32" s="68"/>
      <c r="D32" s="25"/>
      <c r="E32" s="44"/>
      <c r="F32" s="32"/>
      <c r="G32" s="135"/>
      <c r="H32" s="29"/>
      <c r="I32" s="58"/>
    </row>
    <row r="33" spans="2:9" s="11" customFormat="1" x14ac:dyDescent="0.2">
      <c r="B33" s="62"/>
      <c r="C33" s="68"/>
      <c r="D33" s="25"/>
      <c r="E33" s="44"/>
      <c r="F33" s="32"/>
      <c r="G33" s="70"/>
      <c r="H33" s="29"/>
      <c r="I33" s="58"/>
    </row>
    <row r="34" spans="2:9" s="11" customFormat="1" ht="17.25" customHeight="1" thickBot="1" x14ac:dyDescent="0.25">
      <c r="B34" s="71"/>
      <c r="C34" s="63"/>
      <c r="D34" s="39"/>
      <c r="E34" s="72"/>
      <c r="F34" s="32"/>
      <c r="G34" s="57"/>
      <c r="H34" s="29"/>
      <c r="I34" s="58"/>
    </row>
    <row r="35" spans="2:9" s="11" customFormat="1" ht="27" customHeight="1" thickBot="1" x14ac:dyDescent="0.25">
      <c r="B35" s="151" t="s">
        <v>39</v>
      </c>
      <c r="C35" s="152"/>
      <c r="D35" s="152"/>
      <c r="E35" s="152"/>
      <c r="F35" s="152"/>
      <c r="G35" s="153"/>
      <c r="H35" s="29"/>
      <c r="I35" s="74">
        <f>SUM(I16:I34)</f>
        <v>0</v>
      </c>
    </row>
    <row r="36" spans="2:9" s="11" customFormat="1" ht="9.75" customHeight="1" thickBot="1" x14ac:dyDescent="0.25">
      <c r="B36" s="75"/>
      <c r="D36" s="76"/>
      <c r="E36" s="77"/>
      <c r="F36" s="78"/>
      <c r="G36" s="79"/>
      <c r="H36" s="29"/>
      <c r="I36" s="80"/>
    </row>
    <row r="37" spans="2:9" s="11" customFormat="1" ht="18.75" customHeight="1" thickTop="1" thickBot="1" x14ac:dyDescent="0.25">
      <c r="B37" s="148" t="s">
        <v>93</v>
      </c>
      <c r="C37" s="149"/>
      <c r="D37" s="149"/>
      <c r="E37" s="149"/>
      <c r="F37" s="149"/>
      <c r="G37" s="150"/>
      <c r="H37" s="81"/>
      <c r="I37" s="82">
        <f>I14+I35</f>
        <v>0</v>
      </c>
    </row>
    <row r="38" spans="2:9" s="11" customFormat="1" ht="3.75" customHeight="1" thickTop="1" x14ac:dyDescent="0.2">
      <c r="B38" s="75"/>
      <c r="D38" s="76"/>
      <c r="E38" s="77"/>
      <c r="F38" s="78"/>
      <c r="G38" s="79"/>
      <c r="H38" s="29"/>
      <c r="I38" s="83"/>
    </row>
    <row r="39" spans="2:9" ht="38.25" customHeight="1" x14ac:dyDescent="0.2">
      <c r="B39" s="138"/>
      <c r="C39" s="139"/>
      <c r="D39" s="139"/>
      <c r="E39" s="139"/>
      <c r="F39" s="139"/>
      <c r="G39" s="139"/>
      <c r="H39" s="139"/>
      <c r="I39" s="140"/>
    </row>
    <row r="40" spans="2:9" ht="4.5" customHeight="1" x14ac:dyDescent="0.2"/>
    <row r="45" spans="2:9" x14ac:dyDescent="0.2">
      <c r="B45" s="136"/>
      <c r="C45" s="137"/>
      <c r="D45" s="137"/>
      <c r="E45" s="137"/>
      <c r="F45" s="137"/>
      <c r="G45" s="137"/>
      <c r="H45" s="137"/>
      <c r="I45" s="137"/>
    </row>
    <row r="46" spans="2:9" x14ac:dyDescent="0.2">
      <c r="B46" s="137"/>
      <c r="C46" s="137"/>
      <c r="D46" s="137"/>
      <c r="E46" s="137"/>
      <c r="F46" s="137"/>
      <c r="G46" s="137"/>
      <c r="H46" s="137"/>
      <c r="I46" s="137"/>
    </row>
    <row r="47" spans="2:9" ht="25.9" customHeight="1" x14ac:dyDescent="0.2">
      <c r="B47" s="137"/>
      <c r="C47" s="137"/>
      <c r="D47" s="137"/>
      <c r="E47" s="137"/>
      <c r="F47" s="137"/>
      <c r="G47" s="137"/>
      <c r="H47" s="137"/>
      <c r="I47" s="137"/>
    </row>
  </sheetData>
  <mergeCells count="8">
    <mergeCell ref="B45:I47"/>
    <mergeCell ref="B39:I39"/>
    <mergeCell ref="B2:G2"/>
    <mergeCell ref="B5:G5"/>
    <mergeCell ref="B14:D14"/>
    <mergeCell ref="B15:G15"/>
    <mergeCell ref="B35:G35"/>
    <mergeCell ref="B37:G37"/>
  </mergeCells>
  <printOptions horizontalCentered="1"/>
  <pageMargins left="0.25" right="0.25" top="0.75" bottom="0.75" header="0.3" footer="0.3"/>
  <pageSetup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47"/>
  <sheetViews>
    <sheetView view="pageLayout" topLeftCell="A2" zoomScaleNormal="75" workbookViewId="0">
      <selection activeCell="L25" sqref="L25"/>
    </sheetView>
  </sheetViews>
  <sheetFormatPr defaultColWidth="9.140625" defaultRowHeight="12.75" x14ac:dyDescent="0.2"/>
  <cols>
    <col min="1" max="1" width="0.85546875" style="2" customWidth="1"/>
    <col min="2" max="2" width="6.5703125" style="1" bestFit="1" customWidth="1"/>
    <col min="3" max="3" width="13.28515625" style="2" bestFit="1" customWidth="1"/>
    <col min="4" max="4" width="49.85546875" style="3" customWidth="1"/>
    <col min="5" max="5" width="5.140625" style="4" bestFit="1" customWidth="1"/>
    <col min="6" max="6" width="10.5703125" style="5" bestFit="1" customWidth="1"/>
    <col min="7" max="7" width="14.7109375" style="6" bestFit="1" customWidth="1"/>
    <col min="8" max="8" width="0.85546875" style="7" customWidth="1"/>
    <col min="9" max="9" width="16.7109375" style="8" customWidth="1"/>
    <col min="10" max="10" width="0.85546875" style="2" customWidth="1"/>
    <col min="11" max="11" width="16.5703125" style="2" customWidth="1"/>
    <col min="12" max="16384" width="9.140625" style="2"/>
  </cols>
  <sheetData>
    <row r="1" spans="2:11" ht="4.5" customHeight="1" thickBot="1" x14ac:dyDescent="0.25"/>
    <row r="2" spans="2:11" s="11" customFormat="1" ht="27" customHeight="1" thickTop="1" thickBot="1" x14ac:dyDescent="0.25">
      <c r="B2" s="155" t="s">
        <v>96</v>
      </c>
      <c r="C2" s="156"/>
      <c r="D2" s="156"/>
      <c r="E2" s="156"/>
      <c r="F2" s="156"/>
      <c r="G2" s="157"/>
      <c r="H2" s="9"/>
      <c r="I2" s="10" t="s">
        <v>0</v>
      </c>
    </row>
    <row r="3" spans="2:11" s="11" customFormat="1" ht="4.5" customHeight="1" thickTop="1" x14ac:dyDescent="0.2">
      <c r="B3" s="12"/>
      <c r="C3" s="12"/>
      <c r="D3" s="12"/>
      <c r="E3" s="12"/>
      <c r="F3" s="12"/>
      <c r="G3" s="13"/>
      <c r="H3" s="9"/>
      <c r="I3" s="14"/>
    </row>
    <row r="4" spans="2:11" s="20" customFormat="1" ht="61.5" customHeight="1" x14ac:dyDescent="0.25">
      <c r="B4" s="15" t="s">
        <v>1</v>
      </c>
      <c r="C4" s="16" t="s">
        <v>22</v>
      </c>
      <c r="D4" s="16" t="s">
        <v>2</v>
      </c>
      <c r="E4" s="16" t="s">
        <v>3</v>
      </c>
      <c r="F4" s="16" t="s">
        <v>4</v>
      </c>
      <c r="G4" s="17" t="s">
        <v>5</v>
      </c>
      <c r="H4" s="18"/>
      <c r="I4" s="19" t="s">
        <v>97</v>
      </c>
    </row>
    <row r="5" spans="2:11" s="11" customFormat="1" ht="12.75" customHeight="1" x14ac:dyDescent="0.2">
      <c r="B5" s="144" t="s">
        <v>23</v>
      </c>
      <c r="C5" s="145"/>
      <c r="D5" s="145"/>
      <c r="E5" s="145"/>
      <c r="F5" s="145"/>
      <c r="G5" s="146"/>
      <c r="H5" s="21"/>
      <c r="I5" s="22"/>
    </row>
    <row r="6" spans="2:11" s="11" customFormat="1" x14ac:dyDescent="0.2">
      <c r="B6" s="23" t="s">
        <v>82</v>
      </c>
      <c r="C6" s="24" t="s">
        <v>37</v>
      </c>
      <c r="D6" s="25" t="s">
        <v>24</v>
      </c>
      <c r="E6" s="26" t="s">
        <v>41</v>
      </c>
      <c r="F6" s="27">
        <v>12</v>
      </c>
      <c r="G6" s="28"/>
      <c r="H6" s="29"/>
      <c r="I6" s="30">
        <f>F6*G6</f>
        <v>0</v>
      </c>
    </row>
    <row r="7" spans="2:11" s="11" customFormat="1" x14ac:dyDescent="0.2">
      <c r="B7" s="33" t="s">
        <v>83</v>
      </c>
      <c r="C7" s="34" t="s">
        <v>65</v>
      </c>
      <c r="D7" s="31" t="s">
        <v>20</v>
      </c>
      <c r="E7" s="26" t="s">
        <v>41</v>
      </c>
      <c r="F7" s="32">
        <v>12</v>
      </c>
      <c r="G7" s="28"/>
      <c r="H7" s="29"/>
      <c r="I7" s="30">
        <f t="shared" ref="I7:I13" si="0">F7*G7</f>
        <v>0</v>
      </c>
    </row>
    <row r="8" spans="2:11" s="11" customFormat="1" x14ac:dyDescent="0.2">
      <c r="B8" s="33" t="s">
        <v>84</v>
      </c>
      <c r="C8" s="34" t="s">
        <v>28</v>
      </c>
      <c r="D8" s="31" t="s">
        <v>18</v>
      </c>
      <c r="E8" s="26" t="s">
        <v>6</v>
      </c>
      <c r="F8" s="32">
        <v>1</v>
      </c>
      <c r="G8" s="28"/>
      <c r="H8" s="29"/>
      <c r="I8" s="30">
        <f t="shared" si="0"/>
        <v>0</v>
      </c>
    </row>
    <row r="9" spans="2:11" s="11" customFormat="1" x14ac:dyDescent="0.2">
      <c r="B9" s="33" t="s">
        <v>85</v>
      </c>
      <c r="C9" s="34" t="s">
        <v>7</v>
      </c>
      <c r="D9" s="31" t="s">
        <v>19</v>
      </c>
      <c r="E9" s="26" t="s">
        <v>42</v>
      </c>
      <c r="F9" s="32">
        <v>1</v>
      </c>
      <c r="G9" s="28"/>
      <c r="H9" s="29"/>
      <c r="I9" s="30">
        <f t="shared" si="0"/>
        <v>0</v>
      </c>
    </row>
    <row r="10" spans="2:11" s="11" customFormat="1" x14ac:dyDescent="0.2">
      <c r="B10" s="35" t="s">
        <v>86</v>
      </c>
      <c r="C10" s="36" t="s">
        <v>29</v>
      </c>
      <c r="D10" s="25" t="s">
        <v>17</v>
      </c>
      <c r="E10" s="26" t="s">
        <v>41</v>
      </c>
      <c r="F10" s="37">
        <v>2</v>
      </c>
      <c r="G10" s="28"/>
      <c r="H10" s="29"/>
      <c r="I10" s="30">
        <f t="shared" si="0"/>
        <v>0</v>
      </c>
    </row>
    <row r="11" spans="2:11" s="11" customFormat="1" x14ac:dyDescent="0.2">
      <c r="B11" s="35" t="s">
        <v>87</v>
      </c>
      <c r="C11" s="38" t="s">
        <v>30</v>
      </c>
      <c r="D11" s="31" t="s">
        <v>25</v>
      </c>
      <c r="E11" s="26" t="s">
        <v>41</v>
      </c>
      <c r="F11" s="37">
        <v>12</v>
      </c>
      <c r="G11" s="28"/>
      <c r="H11" s="29"/>
      <c r="I11" s="30">
        <f t="shared" si="0"/>
        <v>0</v>
      </c>
    </row>
    <row r="12" spans="2:11" s="11" customFormat="1" ht="13.5" customHeight="1" x14ac:dyDescent="0.2">
      <c r="B12" s="35" t="s">
        <v>88</v>
      </c>
      <c r="C12" s="38">
        <v>1.3</v>
      </c>
      <c r="D12" s="31" t="s">
        <v>26</v>
      </c>
      <c r="E12" s="26" t="s">
        <v>41</v>
      </c>
      <c r="F12" s="37">
        <v>1</v>
      </c>
      <c r="G12" s="28"/>
      <c r="H12" s="29"/>
      <c r="I12" s="30">
        <f t="shared" si="0"/>
        <v>0</v>
      </c>
    </row>
    <row r="13" spans="2:11" s="11" customFormat="1" x14ac:dyDescent="0.2">
      <c r="B13" s="35" t="s">
        <v>89</v>
      </c>
      <c r="C13" s="38">
        <v>1.4</v>
      </c>
      <c r="D13" s="39" t="s">
        <v>21</v>
      </c>
      <c r="E13" s="26" t="s">
        <v>41</v>
      </c>
      <c r="F13" s="37">
        <v>12</v>
      </c>
      <c r="G13" s="28"/>
      <c r="H13" s="29"/>
      <c r="I13" s="30">
        <f t="shared" si="0"/>
        <v>0</v>
      </c>
    </row>
    <row r="14" spans="2:11" s="11" customFormat="1" ht="15" customHeight="1" x14ac:dyDescent="0.2">
      <c r="B14" s="154" t="s">
        <v>36</v>
      </c>
      <c r="C14" s="154"/>
      <c r="D14" s="154"/>
      <c r="E14" s="40"/>
      <c r="F14" s="41"/>
      <c r="G14" s="42"/>
      <c r="H14" s="29"/>
      <c r="I14" s="30">
        <f>SUM(I6:I13)</f>
        <v>0</v>
      </c>
    </row>
    <row r="15" spans="2:11" s="11" customFormat="1" ht="12.75" customHeight="1" thickBot="1" x14ac:dyDescent="0.25">
      <c r="B15" s="144" t="s">
        <v>38</v>
      </c>
      <c r="C15" s="145"/>
      <c r="D15" s="145"/>
      <c r="E15" s="145"/>
      <c r="F15" s="145"/>
      <c r="G15" s="147"/>
      <c r="H15" s="21"/>
      <c r="I15" s="22"/>
    </row>
    <row r="16" spans="2:11" s="11" customFormat="1" ht="13.5" customHeight="1" thickTop="1" x14ac:dyDescent="0.2">
      <c r="B16" s="34">
        <v>4021</v>
      </c>
      <c r="C16" s="34" t="s">
        <v>31</v>
      </c>
      <c r="D16" s="43" t="s">
        <v>43</v>
      </c>
      <c r="E16" s="44" t="s">
        <v>6</v>
      </c>
      <c r="F16" s="32">
        <v>75</v>
      </c>
      <c r="G16" s="45"/>
      <c r="H16" s="21"/>
      <c r="I16" s="30">
        <f>G16*F16</f>
        <v>0</v>
      </c>
      <c r="K16" s="46"/>
    </row>
    <row r="17" spans="2:11" s="11" customFormat="1" ht="13.5" customHeight="1" x14ac:dyDescent="0.2">
      <c r="B17" s="34">
        <v>4023</v>
      </c>
      <c r="C17" s="34" t="s">
        <v>32</v>
      </c>
      <c r="D17" s="47" t="s">
        <v>8</v>
      </c>
      <c r="E17" s="44" t="s">
        <v>6</v>
      </c>
      <c r="F17" s="32">
        <v>5</v>
      </c>
      <c r="G17" s="48"/>
      <c r="H17" s="21"/>
      <c r="I17" s="30">
        <f t="shared" ref="I17:I26" si="1">G17*F17</f>
        <v>0</v>
      </c>
      <c r="K17" s="46"/>
    </row>
    <row r="18" spans="2:11" s="11" customFormat="1" x14ac:dyDescent="0.2">
      <c r="B18" s="34">
        <v>4024</v>
      </c>
      <c r="C18" s="34" t="s">
        <v>33</v>
      </c>
      <c r="D18" s="49" t="s">
        <v>9</v>
      </c>
      <c r="E18" s="44" t="s">
        <v>6</v>
      </c>
      <c r="F18" s="32">
        <v>2</v>
      </c>
      <c r="G18" s="48"/>
      <c r="H18" s="29"/>
      <c r="I18" s="30">
        <f t="shared" si="1"/>
        <v>0</v>
      </c>
    </row>
    <row r="19" spans="2:11" s="11" customFormat="1" x14ac:dyDescent="0.2">
      <c r="B19" s="34">
        <v>4025</v>
      </c>
      <c r="C19" s="34" t="s">
        <v>33</v>
      </c>
      <c r="D19" s="49" t="s">
        <v>10</v>
      </c>
      <c r="E19" s="44" t="s">
        <v>6</v>
      </c>
      <c r="F19" s="32">
        <v>3</v>
      </c>
      <c r="G19" s="48"/>
      <c r="H19" s="29"/>
      <c r="I19" s="30">
        <f t="shared" si="1"/>
        <v>0</v>
      </c>
    </row>
    <row r="20" spans="2:11" s="11" customFormat="1" ht="13.5" customHeight="1" x14ac:dyDescent="0.2">
      <c r="B20" s="34">
        <v>4026</v>
      </c>
      <c r="C20" s="34" t="s">
        <v>33</v>
      </c>
      <c r="D20" s="49" t="s">
        <v>11</v>
      </c>
      <c r="E20" s="44" t="s">
        <v>6</v>
      </c>
      <c r="F20" s="32">
        <v>5</v>
      </c>
      <c r="G20" s="48"/>
      <c r="H20" s="29"/>
      <c r="I20" s="30">
        <f t="shared" si="1"/>
        <v>0</v>
      </c>
    </row>
    <row r="21" spans="2:11" s="11" customFormat="1" ht="13.5" customHeight="1" x14ac:dyDescent="0.2">
      <c r="B21" s="34">
        <v>4033</v>
      </c>
      <c r="C21" s="34" t="s">
        <v>33</v>
      </c>
      <c r="D21" s="49" t="s">
        <v>12</v>
      </c>
      <c r="E21" s="44" t="s">
        <v>6</v>
      </c>
      <c r="F21" s="32">
        <v>15</v>
      </c>
      <c r="G21" s="48"/>
      <c r="H21" s="29"/>
      <c r="I21" s="30">
        <f t="shared" si="1"/>
        <v>0</v>
      </c>
    </row>
    <row r="22" spans="2:11" s="11" customFormat="1" ht="13.5" customHeight="1" x14ac:dyDescent="0.2">
      <c r="B22" s="34">
        <v>4027</v>
      </c>
      <c r="C22" s="34" t="s">
        <v>34</v>
      </c>
      <c r="D22" s="49" t="s">
        <v>13</v>
      </c>
      <c r="E22" s="44" t="s">
        <v>6</v>
      </c>
      <c r="F22" s="32">
        <v>1</v>
      </c>
      <c r="G22" s="48"/>
      <c r="H22" s="29"/>
      <c r="I22" s="30">
        <f t="shared" si="1"/>
        <v>0</v>
      </c>
    </row>
    <row r="23" spans="2:11" s="11" customFormat="1" ht="13.5" customHeight="1" x14ac:dyDescent="0.2">
      <c r="B23" s="34">
        <v>4028</v>
      </c>
      <c r="C23" s="34" t="s">
        <v>34</v>
      </c>
      <c r="D23" s="49" t="s">
        <v>14</v>
      </c>
      <c r="E23" s="44" t="s">
        <v>6</v>
      </c>
      <c r="F23" s="32">
        <v>1</v>
      </c>
      <c r="G23" s="48"/>
      <c r="H23" s="29"/>
      <c r="I23" s="30">
        <f t="shared" si="1"/>
        <v>0</v>
      </c>
    </row>
    <row r="24" spans="2:11" s="11" customFormat="1" x14ac:dyDescent="0.2">
      <c r="B24" s="34">
        <v>4029</v>
      </c>
      <c r="C24" s="34" t="s">
        <v>34</v>
      </c>
      <c r="D24" s="49" t="s">
        <v>15</v>
      </c>
      <c r="E24" s="44" t="s">
        <v>6</v>
      </c>
      <c r="F24" s="32">
        <v>1</v>
      </c>
      <c r="G24" s="48"/>
      <c r="H24" s="29"/>
      <c r="I24" s="30">
        <f t="shared" si="1"/>
        <v>0</v>
      </c>
    </row>
    <row r="25" spans="2:11" s="11" customFormat="1" x14ac:dyDescent="0.2">
      <c r="B25" s="50">
        <v>4030</v>
      </c>
      <c r="C25" s="51" t="s">
        <v>62</v>
      </c>
      <c r="D25" s="52" t="s">
        <v>16</v>
      </c>
      <c r="E25" s="38" t="s">
        <v>40</v>
      </c>
      <c r="F25" s="53">
        <v>1</v>
      </c>
      <c r="G25" s="48"/>
      <c r="H25" s="54"/>
      <c r="I25" s="30">
        <f t="shared" si="1"/>
        <v>0</v>
      </c>
    </row>
    <row r="26" spans="2:11" s="11" customFormat="1" x14ac:dyDescent="0.2">
      <c r="B26" s="34">
        <v>4032</v>
      </c>
      <c r="C26" s="34" t="s">
        <v>35</v>
      </c>
      <c r="D26" s="55" t="s">
        <v>63</v>
      </c>
      <c r="E26" s="44" t="s">
        <v>40</v>
      </c>
      <c r="F26" s="133">
        <v>1</v>
      </c>
      <c r="G26" s="48"/>
      <c r="H26" s="54"/>
      <c r="I26" s="30">
        <f t="shared" si="1"/>
        <v>0</v>
      </c>
    </row>
    <row r="27" spans="2:11" s="11" customFormat="1" x14ac:dyDescent="0.2">
      <c r="B27" s="38"/>
      <c r="C27" s="34"/>
      <c r="D27" s="55"/>
      <c r="E27" s="44"/>
      <c r="F27" s="32"/>
      <c r="G27" s="67"/>
      <c r="H27" s="54"/>
      <c r="I27" s="58" t="str">
        <f t="shared" ref="I27:I35" si="2">IF(F27="","",F27*G27)</f>
        <v/>
      </c>
    </row>
    <row r="28" spans="2:11" s="11" customFormat="1" ht="12.75" customHeight="1" x14ac:dyDescent="0.2">
      <c r="B28" s="59"/>
      <c r="C28" s="60"/>
      <c r="D28" s="61"/>
      <c r="E28" s="38"/>
      <c r="F28" s="37"/>
      <c r="G28" s="67"/>
      <c r="H28" s="54"/>
      <c r="I28" s="58" t="str">
        <f t="shared" si="2"/>
        <v/>
      </c>
    </row>
    <row r="29" spans="2:11" s="11" customFormat="1" x14ac:dyDescent="0.2">
      <c r="B29" s="62"/>
      <c r="C29" s="63"/>
      <c r="D29" s="61"/>
      <c r="E29" s="38"/>
      <c r="F29" s="37"/>
      <c r="G29" s="66"/>
      <c r="H29" s="54"/>
      <c r="I29" s="58" t="str">
        <f t="shared" si="2"/>
        <v/>
      </c>
    </row>
    <row r="30" spans="2:11" s="11" customFormat="1" x14ac:dyDescent="0.2">
      <c r="B30" s="64"/>
      <c r="C30" s="65"/>
      <c r="D30" s="25"/>
      <c r="E30" s="44"/>
      <c r="F30" s="32"/>
      <c r="G30" s="70"/>
      <c r="H30" s="54"/>
      <c r="I30" s="58" t="str">
        <f t="shared" si="2"/>
        <v/>
      </c>
    </row>
    <row r="31" spans="2:11" s="11" customFormat="1" x14ac:dyDescent="0.2">
      <c r="B31" s="64"/>
      <c r="C31" s="65"/>
      <c r="D31" s="25"/>
      <c r="E31" s="44"/>
      <c r="F31" s="32"/>
      <c r="G31" s="67"/>
      <c r="H31" s="54"/>
      <c r="I31" s="58" t="str">
        <f t="shared" si="2"/>
        <v/>
      </c>
    </row>
    <row r="32" spans="2:11" s="11" customFormat="1" x14ac:dyDescent="0.2">
      <c r="B32" s="64"/>
      <c r="C32" s="65"/>
      <c r="D32" s="25"/>
      <c r="E32" s="44"/>
      <c r="F32" s="32"/>
      <c r="G32" s="67"/>
      <c r="H32" s="54"/>
      <c r="I32" s="58" t="str">
        <f t="shared" si="2"/>
        <v/>
      </c>
    </row>
    <row r="33" spans="2:9" s="11" customFormat="1" x14ac:dyDescent="0.2">
      <c r="B33" s="64"/>
      <c r="C33" s="65"/>
      <c r="D33" s="25"/>
      <c r="E33" s="44"/>
      <c r="F33" s="32"/>
      <c r="G33" s="66"/>
      <c r="H33" s="29"/>
      <c r="I33" s="58" t="str">
        <f t="shared" si="2"/>
        <v/>
      </c>
    </row>
    <row r="34" spans="2:9" s="11" customFormat="1" x14ac:dyDescent="0.2">
      <c r="B34" s="62"/>
      <c r="C34" s="68"/>
      <c r="D34" s="25"/>
      <c r="E34" s="44"/>
      <c r="F34" s="32"/>
      <c r="G34" s="70"/>
      <c r="H34" s="29"/>
      <c r="I34" s="58" t="str">
        <f t="shared" si="2"/>
        <v/>
      </c>
    </row>
    <row r="35" spans="2:9" s="11" customFormat="1" ht="17.25" customHeight="1" thickBot="1" x14ac:dyDescent="0.25">
      <c r="B35" s="71"/>
      <c r="C35" s="63"/>
      <c r="D35" s="39"/>
      <c r="E35" s="72"/>
      <c r="F35" s="73"/>
      <c r="G35" s="57"/>
      <c r="H35" s="29"/>
      <c r="I35" s="58" t="str">
        <f t="shared" si="2"/>
        <v/>
      </c>
    </row>
    <row r="36" spans="2:9" s="11" customFormat="1" ht="27" customHeight="1" thickBot="1" x14ac:dyDescent="0.25">
      <c r="B36" s="151" t="s">
        <v>39</v>
      </c>
      <c r="C36" s="152"/>
      <c r="D36" s="152"/>
      <c r="E36" s="152"/>
      <c r="F36" s="152"/>
      <c r="G36" s="153"/>
      <c r="H36" s="29"/>
      <c r="I36" s="74">
        <f>SUM(I16:I35)</f>
        <v>0</v>
      </c>
    </row>
    <row r="37" spans="2:9" s="11" customFormat="1" ht="9.75" customHeight="1" thickBot="1" x14ac:dyDescent="0.25">
      <c r="B37" s="75"/>
      <c r="D37" s="76"/>
      <c r="E37" s="77"/>
      <c r="F37" s="78"/>
      <c r="G37" s="79"/>
      <c r="H37" s="29"/>
      <c r="I37" s="80"/>
    </row>
    <row r="38" spans="2:9" s="11" customFormat="1" ht="18.75" customHeight="1" thickTop="1" thickBot="1" x14ac:dyDescent="0.25">
      <c r="B38" s="148" t="s">
        <v>93</v>
      </c>
      <c r="C38" s="149"/>
      <c r="D38" s="149"/>
      <c r="E38" s="149"/>
      <c r="F38" s="149"/>
      <c r="G38" s="150"/>
      <c r="H38" s="81"/>
      <c r="I38" s="82">
        <f>I14+I36</f>
        <v>0</v>
      </c>
    </row>
    <row r="39" spans="2:9" s="11" customFormat="1" ht="3.75" customHeight="1" thickTop="1" x14ac:dyDescent="0.2">
      <c r="B39" s="75"/>
      <c r="D39" s="76"/>
      <c r="E39" s="77"/>
      <c r="F39" s="78"/>
      <c r="G39" s="79"/>
      <c r="H39" s="29"/>
      <c r="I39" s="83"/>
    </row>
    <row r="40" spans="2:9" ht="38.25" customHeight="1" x14ac:dyDescent="0.2">
      <c r="B40" s="138"/>
      <c r="C40" s="139"/>
      <c r="D40" s="139"/>
      <c r="E40" s="139"/>
      <c r="F40" s="139"/>
      <c r="G40" s="139"/>
      <c r="H40" s="139"/>
      <c r="I40" s="140"/>
    </row>
    <row r="41" spans="2:9" ht="4.5" customHeight="1" x14ac:dyDescent="0.2"/>
    <row r="42" spans="2:9" ht="3.4" customHeight="1" x14ac:dyDescent="0.2"/>
    <row r="43" spans="2:9" ht="2.65" hidden="1" customHeight="1" x14ac:dyDescent="0.2"/>
    <row r="44" spans="2:9" hidden="1" x14ac:dyDescent="0.2"/>
    <row r="45" spans="2:9" x14ac:dyDescent="0.2">
      <c r="B45" s="136"/>
      <c r="C45" s="137"/>
      <c r="D45" s="137"/>
      <c r="E45" s="137"/>
      <c r="F45" s="137"/>
      <c r="G45" s="137"/>
      <c r="H45" s="137"/>
      <c r="I45" s="137"/>
    </row>
    <row r="46" spans="2:9" x14ac:dyDescent="0.2">
      <c r="B46" s="137"/>
      <c r="C46" s="137"/>
      <c r="D46" s="137"/>
      <c r="E46" s="137"/>
      <c r="F46" s="137"/>
      <c r="G46" s="137"/>
      <c r="H46" s="137"/>
      <c r="I46" s="137"/>
    </row>
    <row r="47" spans="2:9" ht="22.9" customHeight="1" x14ac:dyDescent="0.2">
      <c r="B47" s="137"/>
      <c r="C47" s="137"/>
      <c r="D47" s="137"/>
      <c r="E47" s="137"/>
      <c r="F47" s="137"/>
      <c r="G47" s="137"/>
      <c r="H47" s="137"/>
      <c r="I47" s="137"/>
    </row>
  </sheetData>
  <mergeCells count="8">
    <mergeCell ref="B45:I47"/>
    <mergeCell ref="B40:I40"/>
    <mergeCell ref="B2:G2"/>
    <mergeCell ref="B5:G5"/>
    <mergeCell ref="B14:D14"/>
    <mergeCell ref="B15:G15"/>
    <mergeCell ref="B36:G36"/>
    <mergeCell ref="B38:G38"/>
  </mergeCells>
  <printOptions horizontalCentered="1"/>
  <pageMargins left="0.5" right="0.5" top="0.5" bottom="0.5" header="0" footer="0"/>
  <pageSetup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B4FC-2302-429D-AEEA-C63F440C8EB2}">
  <dimension ref="A1:C14"/>
  <sheetViews>
    <sheetView workbookViewId="0">
      <selection activeCell="B23" sqref="B23"/>
    </sheetView>
  </sheetViews>
  <sheetFormatPr defaultRowHeight="12.75" x14ac:dyDescent="0.2"/>
  <cols>
    <col min="1" max="1" width="46.7109375" style="115" bestFit="1" customWidth="1"/>
    <col min="2" max="2" width="15.7109375" style="115" customWidth="1"/>
    <col min="3" max="3" width="18" style="115" customWidth="1"/>
    <col min="4" max="16384" width="9.140625" style="115"/>
  </cols>
  <sheetData>
    <row r="1" spans="1:3" ht="16.5" thickBot="1" x14ac:dyDescent="0.3">
      <c r="A1" s="113" t="s">
        <v>109</v>
      </c>
      <c r="B1" s="114" t="s">
        <v>106</v>
      </c>
      <c r="C1" s="114" t="s">
        <v>107</v>
      </c>
    </row>
    <row r="2" spans="1:3" ht="15.75" x14ac:dyDescent="0.25">
      <c r="A2" s="113" t="s">
        <v>98</v>
      </c>
      <c r="B2" s="116">
        <f>'Base Period'!I38</f>
        <v>0</v>
      </c>
      <c r="C2" s="117">
        <f>B2/$B$14</f>
        <v>0</v>
      </c>
    </row>
    <row r="3" spans="1:3" ht="15.75" x14ac:dyDescent="0.25">
      <c r="A3" s="118" t="s">
        <v>99</v>
      </c>
      <c r="B3" s="119">
        <f>'Option 1 '!I38</f>
        <v>0</v>
      </c>
      <c r="C3" s="120">
        <f t="shared" ref="C3:C7" si="0">B3/$B$14</f>
        <v>0</v>
      </c>
    </row>
    <row r="4" spans="1:3" ht="15.75" x14ac:dyDescent="0.25">
      <c r="A4" s="118" t="s">
        <v>100</v>
      </c>
      <c r="B4" s="119">
        <f>'Option 2 '!I38</f>
        <v>0</v>
      </c>
      <c r="C4" s="120">
        <f t="shared" si="0"/>
        <v>0</v>
      </c>
    </row>
    <row r="5" spans="1:3" ht="15.75" x14ac:dyDescent="0.25">
      <c r="A5" s="118" t="s">
        <v>101</v>
      </c>
      <c r="B5" s="119">
        <f>'Option 3'!I37</f>
        <v>0</v>
      </c>
      <c r="C5" s="120">
        <f t="shared" si="0"/>
        <v>0</v>
      </c>
    </row>
    <row r="6" spans="1:3" ht="16.5" thickBot="1" x14ac:dyDescent="0.3">
      <c r="A6" s="121" t="s">
        <v>102</v>
      </c>
      <c r="B6" s="122">
        <f>'Option 4'!I38</f>
        <v>0</v>
      </c>
      <c r="C6" s="123">
        <f t="shared" si="0"/>
        <v>0</v>
      </c>
    </row>
    <row r="7" spans="1:3" ht="16.5" thickBot="1" x14ac:dyDescent="0.3">
      <c r="A7" s="124" t="s">
        <v>103</v>
      </c>
      <c r="B7" s="125">
        <f>SUM(B2:B6)</f>
        <v>0</v>
      </c>
      <c r="C7" s="126">
        <f t="shared" si="0"/>
        <v>0</v>
      </c>
    </row>
    <row r="8" spans="1:3" ht="16.5" thickBot="1" x14ac:dyDescent="0.3">
      <c r="A8" s="127" t="s">
        <v>105</v>
      </c>
      <c r="B8" s="128">
        <f>B6*0.5</f>
        <v>0</v>
      </c>
      <c r="C8" s="129">
        <f>B8/$B$14</f>
        <v>0</v>
      </c>
    </row>
    <row r="9" spans="1:3" ht="16.5" thickBot="1" x14ac:dyDescent="0.3">
      <c r="A9" s="124" t="s">
        <v>108</v>
      </c>
      <c r="B9" s="130">
        <f>B7+B8</f>
        <v>0</v>
      </c>
      <c r="C9" s="131">
        <f>B9/$B$14</f>
        <v>0</v>
      </c>
    </row>
    <row r="14" spans="1:3" ht="15.75" hidden="1" x14ac:dyDescent="0.25">
      <c r="A14" s="132" t="s">
        <v>104</v>
      </c>
      <c r="B14" s="115">
        <v>0.85489999999999999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bd84cd2-a803-4625-aaf7-424aaac7782e}" enabled="1" method="Standard" siteId="{8331b18d-2d87-48ef-a35f-ac8818ebf9b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Base Period</vt:lpstr>
      <vt:lpstr>Option 1 </vt:lpstr>
      <vt:lpstr>Option 2 </vt:lpstr>
      <vt:lpstr>Option 3</vt:lpstr>
      <vt:lpstr>Option 4</vt:lpstr>
      <vt:lpstr>Totals</vt:lpstr>
      <vt:lpstr>'Base Period'!Print_Area</vt:lpstr>
      <vt:lpstr>'Option 1 '!Print_Area</vt:lpstr>
      <vt:lpstr>'Option 2 '!Print_Area</vt:lpstr>
      <vt:lpstr>'Option 3'!Print_Area</vt:lpstr>
      <vt:lpstr>'Option 4'!Print_Area</vt:lpstr>
    </vt:vector>
  </TitlesOfParts>
  <Company>USAF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kevin.barry</dc:creator>
  <cp:lastModifiedBy>SILVA, ANDREA A PT USAF USAFE 765 ABS/PKA</cp:lastModifiedBy>
  <cp:lastPrinted>2021-12-30T12:52:40Z</cp:lastPrinted>
  <dcterms:created xsi:type="dcterms:W3CDTF">2005-03-08T11:19:51Z</dcterms:created>
  <dcterms:modified xsi:type="dcterms:W3CDTF">2026-09-14T13:44:59Z</dcterms:modified>
</cp:coreProperties>
</file>